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/>
  </bookViews>
  <sheets>
    <sheet name="Sheet1" sheetId="1" r:id="rId1"/>
  </sheets>
  <definedNames>
    <definedName name="_xlnm.Print_Titles" localSheetId="0">Sheet1!$4:$11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M53" i="1"/>
  <c r="K53" i="1"/>
  <c r="I53" i="1"/>
  <c r="G53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52" i="1"/>
  <c r="C50" i="1"/>
  <c r="C51" i="1"/>
  <c r="H51" i="1"/>
  <c r="H50" i="1"/>
  <c r="H49" i="1"/>
  <c r="C47" i="1"/>
  <c r="C48" i="1"/>
  <c r="H48" i="1"/>
  <c r="H47" i="1"/>
  <c r="H46" i="1"/>
  <c r="C43" i="1"/>
  <c r="C44" i="1"/>
  <c r="C45" i="1"/>
  <c r="H45" i="1"/>
  <c r="H44" i="1"/>
  <c r="H43" i="1"/>
  <c r="C41" i="1"/>
  <c r="C42" i="1"/>
  <c r="H42" i="1"/>
  <c r="H41" i="1"/>
  <c r="H40" i="1"/>
  <c r="C38" i="1"/>
  <c r="C39" i="1"/>
  <c r="H39" i="1"/>
  <c r="H38" i="1"/>
  <c r="H37" i="1"/>
  <c r="C35" i="1"/>
  <c r="C36" i="1"/>
  <c r="H36" i="1"/>
  <c r="H35" i="1"/>
  <c r="H34" i="1"/>
  <c r="C32" i="1"/>
  <c r="C33" i="1"/>
  <c r="H33" i="1"/>
  <c r="H32" i="1"/>
  <c r="H31" i="1"/>
  <c r="C29" i="1"/>
  <c r="C30" i="1"/>
  <c r="H30" i="1"/>
  <c r="H29" i="1"/>
  <c r="H28" i="1"/>
  <c r="C26" i="1"/>
  <c r="C27" i="1"/>
  <c r="H27" i="1"/>
  <c r="H26" i="1"/>
  <c r="H25" i="1"/>
  <c r="C13" i="1"/>
  <c r="C14" i="1"/>
  <c r="C15" i="1"/>
  <c r="C16" i="1"/>
  <c r="C17" i="1"/>
  <c r="C18" i="1"/>
  <c r="C19" i="1"/>
  <c r="C20" i="1"/>
  <c r="C21" i="1"/>
  <c r="C22" i="1"/>
  <c r="C23" i="1"/>
  <c r="C24" i="1"/>
  <c r="H24" i="1"/>
  <c r="G52" i="1"/>
  <c r="G54" i="1"/>
  <c r="I54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12" i="1"/>
  <c r="O52" i="1"/>
  <c r="O54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12" i="1"/>
  <c r="M52" i="1"/>
  <c r="M5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12" i="1"/>
  <c r="K52" i="1"/>
  <c r="K54" i="1"/>
</calcChain>
</file>

<file path=xl/sharedStrings.xml><?xml version="1.0" encoding="utf-8"?>
<sst xmlns="http://schemas.openxmlformats.org/spreadsheetml/2006/main" count="89" uniqueCount="68">
  <si>
    <t>%</t>
  </si>
  <si>
    <t>入札書の集計表</t>
  </si>
  <si>
    <t>組織/団体名:</t>
  </si>
  <si>
    <t>プロジェクト番号:</t>
  </si>
  <si>
    <t>プロジェクト名:</t>
  </si>
  <si>
    <t>場所:</t>
  </si>
  <si>
    <t>建築士:</t>
  </si>
  <si>
    <t>エンジニアの見積り</t>
  </si>
  <si>
    <t>請負業者 A</t>
  </si>
  <si>
    <t>請負業者 B</t>
  </si>
  <si>
    <t>請負業者 C</t>
  </si>
  <si>
    <t>請負業者 D</t>
  </si>
  <si>
    <t>入札日:</t>
  </si>
  <si>
    <t>入札書数</t>
  </si>
  <si>
    <t>単位金額</t>
  </si>
  <si>
    <t>見積金額</t>
  </si>
  <si>
    <t>参照番号</t>
  </si>
  <si>
    <t>品目明細</t>
  </si>
  <si>
    <t>数量</t>
  </si>
  <si>
    <t>単位</t>
  </si>
  <si>
    <t>切土および埋め立て</t>
  </si>
  <si>
    <t>式</t>
  </si>
  <si>
    <t>土砂等の除去</t>
  </si>
  <si>
    <t>電気・ガス・水道等の接続用溝掘り</t>
  </si>
  <si>
    <t>基礎掘削 (根切り)</t>
  </si>
  <si>
    <t>基礎フーチング周りの配水設備</t>
  </si>
  <si>
    <t>承水路</t>
  </si>
  <si>
    <t>個</t>
  </si>
  <si>
    <t>排水溝</t>
  </si>
  <si>
    <t>低湿地</t>
  </si>
  <si>
    <t>埋め戻し</t>
  </si>
  <si>
    <t>立方米</t>
  </si>
  <si>
    <t>締め固め</t>
  </si>
  <si>
    <t>表土</t>
  </si>
  <si>
    <t>地ならし</t>
  </si>
  <si>
    <t>芝植え・種まき</t>
  </si>
  <si>
    <t>フーチング/パッド</t>
  </si>
  <si>
    <t>基礎壁/ステム ウォール/グレード ビーム</t>
  </si>
  <si>
    <t>スラブ - 基礎、地下、車庫</t>
  </si>
  <si>
    <t>中庭</t>
  </si>
  <si>
    <t>屋外階段</t>
  </si>
  <si>
    <t>石塀</t>
  </si>
  <si>
    <t>土台・敷居と透湿・防水・防風</t>
  </si>
  <si>
    <t>鉄骨/木造キャリー ビーム、鋼柱</t>
  </si>
  <si>
    <t>床構造</t>
  </si>
  <si>
    <t>野地板面フォーム施工</t>
  </si>
  <si>
    <t>外壁下地 (ハウスラップ)</t>
  </si>
  <si>
    <t>シーリング防水</t>
  </si>
  <si>
    <t>メンブレン防水と雨押さえ</t>
  </si>
  <si>
    <t>プレハング ドア</t>
  </si>
  <si>
    <t>ドア本体</t>
  </si>
  <si>
    <t>排水口・換気口・通気孔</t>
  </si>
  <si>
    <t>給排水管</t>
  </si>
  <si>
    <t>ガス管</t>
  </si>
  <si>
    <t>分電盤（サービス・漏電・安全ブレーカー）</t>
  </si>
  <si>
    <t>大まかな電気配線</t>
  </si>
  <si>
    <t>電話、ケーブル、インターネット等の配線</t>
  </si>
  <si>
    <t>暖冷房システム</t>
  </si>
  <si>
    <t>セントラル空調換気システム</t>
  </si>
  <si>
    <t>空気ハンドラー</t>
  </si>
  <si>
    <t>屋根/屋根裏の断熱</t>
  </si>
  <si>
    <t>屋根/壁/床下の防音・遮音</t>
  </si>
  <si>
    <t>床の断熱</t>
  </si>
  <si>
    <t>基本見積金額 (税抜き)</t>
  </si>
  <si>
    <t>消費税</t>
  </si>
  <si>
    <t>基本見積金額 (税込み)</t>
  </si>
  <si>
    <t>または、ここをクリックして Smartsheet で入札書の集計表を作成</t>
  </si>
  <si>
    <t>入札
アイテム
番号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</si>
</sst>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"/>
    <numFmt numFmtId="165" formatCode="_(&quot;¥&quot;* #,##0_);_(&quot;¥&quot;* \(#,##0\);_(&quot;¥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u/>
      <sz val="12"/>
      <color theme="10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5"/>
      <color theme="1"/>
      <name val="Calibri"/>
      <family val="3"/>
      <charset val="128"/>
      <scheme val="minor"/>
    </font>
    <font>
      <sz val="15"/>
      <color rgb="FF000000"/>
      <name val="Calibri"/>
      <family val="3"/>
      <charset val="128"/>
      <scheme val="minor"/>
    </font>
    <font>
      <sz val="11"/>
      <color rgb="FF000000"/>
      <name val="Calibri"/>
      <family val="3"/>
      <charset val="128"/>
      <scheme val="minor"/>
    </font>
    <font>
      <b/>
      <sz val="11"/>
      <color rgb="FF000000"/>
      <name val="Calibri"/>
      <family val="3"/>
      <charset val="128"/>
      <scheme val="minor"/>
    </font>
    <font>
      <b/>
      <sz val="14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164" fontId="0" fillId="0" borderId="10" xfId="0" applyNumberFormat="1" applyBorder="1" applyAlignment="1">
      <alignment horizontal="center"/>
    </xf>
    <xf numFmtId="0" fontId="0" fillId="5" borderId="1" xfId="0" applyFill="1" applyBorder="1"/>
    <xf numFmtId="0" fontId="3" fillId="0" borderId="0" xfId="2"/>
    <xf numFmtId="0" fontId="3" fillId="4" borderId="0" xfId="2" applyFill="1" applyAlignment="1">
      <alignment horizontal="center"/>
    </xf>
    <xf numFmtId="0" fontId="3" fillId="4" borderId="0" xfId="2" applyFill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/>
    <xf numFmtId="0" fontId="8" fillId="0" borderId="1" xfId="2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wrapText="1"/>
    </xf>
    <xf numFmtId="0" fontId="3" fillId="0" borderId="1" xfId="2" applyBorder="1" applyAlignment="1">
      <alignment horizontal="center"/>
    </xf>
    <xf numFmtId="0" fontId="8" fillId="0" borderId="1" xfId="2" applyFont="1" applyFill="1" applyBorder="1"/>
    <xf numFmtId="0" fontId="8" fillId="0" borderId="1" xfId="2" applyFont="1" applyBorder="1" applyAlignment="1">
      <alignment horizontal="center"/>
    </xf>
    <xf numFmtId="0" fontId="8" fillId="0" borderId="1" xfId="2" applyFont="1" applyFill="1" applyBorder="1" applyAlignment="1">
      <alignment wrapText="1"/>
    </xf>
    <xf numFmtId="0" fontId="10" fillId="0" borderId="6" xfId="2" applyFont="1" applyFill="1" applyBorder="1" applyAlignment="1">
      <alignment horizontal="right"/>
    </xf>
    <xf numFmtId="0" fontId="10" fillId="0" borderId="1" xfId="2" applyFont="1" applyFill="1" applyBorder="1" applyAlignment="1">
      <alignment horizontal="right"/>
    </xf>
    <xf numFmtId="0" fontId="10" fillId="0" borderId="9" xfId="2" applyFont="1" applyFill="1" applyBorder="1" applyAlignment="1">
      <alignment horizontal="right"/>
    </xf>
    <xf numFmtId="165" fontId="0" fillId="5" borderId="1" xfId="1" applyNumberFormat="1" applyFont="1" applyFill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8" fillId="0" borderId="8" xfId="2" applyFont="1" applyBorder="1" applyAlignment="1">
      <alignment horizontal="center" wrapText="1"/>
    </xf>
    <xf numFmtId="0" fontId="3" fillId="0" borderId="11" xfId="2" applyBorder="1" applyAlignment="1">
      <alignment horizontal="center" wrapText="1"/>
    </xf>
    <xf numFmtId="0" fontId="3" fillId="0" borderId="9" xfId="2" applyBorder="1" applyAlignment="1">
      <alignment horizontal="center" wrapText="1"/>
    </xf>
    <xf numFmtId="0" fontId="7" fillId="4" borderId="0" xfId="2" applyFont="1" applyFill="1" applyAlignment="1">
      <alignment horizontal="left"/>
    </xf>
    <xf numFmtId="0" fontId="6" fillId="4" borderId="0" xfId="2" applyFont="1" applyFill="1" applyAlignment="1">
      <alignment horizontal="left"/>
    </xf>
    <xf numFmtId="0" fontId="9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 wrapText="1"/>
    </xf>
    <xf numFmtId="0" fontId="3" fillId="2" borderId="7" xfId="2" applyFill="1" applyBorder="1" applyAlignment="1">
      <alignment horizontal="center" wrapText="1"/>
    </xf>
    <xf numFmtId="0" fontId="8" fillId="3" borderId="6" xfId="2" applyFont="1" applyFill="1" applyBorder="1" applyAlignment="1">
      <alignment horizontal="center" wrapText="1"/>
    </xf>
    <xf numFmtId="0" fontId="3" fillId="3" borderId="7" xfId="2" applyFill="1" applyBorder="1" applyAlignment="1">
      <alignment horizontal="center" wrapText="1"/>
    </xf>
    <xf numFmtId="0" fontId="3" fillId="2" borderId="5" xfId="2" applyFill="1" applyBorder="1" applyAlignment="1">
      <alignment horizontal="center" wrapText="1"/>
    </xf>
    <xf numFmtId="0" fontId="9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8" fillId="5" borderId="6" xfId="2" applyFont="1" applyFill="1" applyBorder="1" applyAlignment="1">
      <alignment horizontal="center" wrapText="1"/>
    </xf>
    <xf numFmtId="0" fontId="3" fillId="5" borderId="5" xfId="2" applyFill="1" applyBorder="1" applyAlignment="1">
      <alignment horizontal="center" wrapText="1"/>
    </xf>
    <xf numFmtId="0" fontId="3" fillId="5" borderId="7" xfId="2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6" borderId="0" xfId="5" applyFont="1" applyFill="1" applyAlignment="1">
      <alignment horizontal="center" vertical="center"/>
    </xf>
  </cellXfs>
  <cellStyles count="6">
    <cellStyle name="Hiperlink" xfId="5" builtinId="8"/>
    <cellStyle name="Moeda" xfId="1" builtinId="4"/>
    <cellStyle name="Normal" xfId="0" builtinId="0"/>
    <cellStyle name="ハイパーリンク 2" xfId="3"/>
    <cellStyle name="標準 2" xfId="2"/>
    <cellStyle name="通貨 [0.00]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ja_JP&amp;trp=77014&amp;lx=e50u9XakjGiKzZR4FsjSEw&amp;%20utm_language=JA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77"/>
  <sheetViews>
    <sheetView showGridLines="0" tabSelected="1" workbookViewId="0">
      <pane ySplit="11" topLeftCell="A60" activePane="bottomLeft" state="frozen"/>
      <selection pane="bottomLeft" activeCell="A74" sqref="A74:K77"/>
    </sheetView>
  </sheetViews>
  <sheetFormatPr defaultColWidth="8.77734375" defaultRowHeight="14.4"/>
  <cols>
    <col min="1" max="1" width="3.33203125" customWidth="1"/>
    <col min="2" max="2" width="6.109375" style="1" customWidth="1"/>
    <col min="3" max="3" width="8.77734375" style="6" bestFit="1" customWidth="1"/>
    <col min="4" max="4" width="48.77734375" customWidth="1"/>
    <col min="5" max="6" width="10.77734375" style="1" customWidth="1"/>
    <col min="7" max="16" width="15.77734375" customWidth="1"/>
  </cols>
  <sheetData>
    <row r="4" spans="2:16" ht="19.8">
      <c r="B4" s="35" t="s">
        <v>1</v>
      </c>
      <c r="C4" s="36"/>
      <c r="D4" s="36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>
      <c r="B5" s="16" t="s">
        <v>2</v>
      </c>
      <c r="C5" s="13"/>
      <c r="D5" s="13"/>
      <c r="E5" s="17" t="s">
        <v>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>
      <c r="B6" s="18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>
      <c r="B7" s="18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>
      <c r="B8" s="16" t="s">
        <v>6</v>
      </c>
      <c r="C8" s="13"/>
      <c r="D8" s="13"/>
      <c r="E8" s="13"/>
      <c r="F8" s="13"/>
      <c r="G8" s="50" t="s">
        <v>7</v>
      </c>
      <c r="H8" s="51"/>
      <c r="I8" s="37" t="s">
        <v>8</v>
      </c>
      <c r="J8" s="38"/>
      <c r="K8" s="41" t="s">
        <v>9</v>
      </c>
      <c r="L8" s="42"/>
      <c r="M8" s="37" t="s">
        <v>10</v>
      </c>
      <c r="N8" s="38"/>
      <c r="O8" s="41" t="s">
        <v>11</v>
      </c>
      <c r="P8" s="42"/>
    </row>
    <row r="9" spans="2:16">
      <c r="B9" s="18" t="s">
        <v>12</v>
      </c>
      <c r="C9" s="13"/>
      <c r="D9" s="13"/>
      <c r="E9" s="13"/>
      <c r="F9" s="13"/>
      <c r="G9" s="52"/>
      <c r="H9" s="53"/>
      <c r="I9" s="39"/>
      <c r="J9" s="40"/>
      <c r="K9" s="43"/>
      <c r="L9" s="44"/>
      <c r="M9" s="39"/>
      <c r="N9" s="40"/>
      <c r="O9" s="43"/>
      <c r="P9" s="44"/>
    </row>
    <row r="10" spans="2:16" s="2" customFormat="1" ht="13.5" customHeight="1">
      <c r="B10" s="32" t="s">
        <v>13</v>
      </c>
      <c r="C10" s="33"/>
      <c r="D10" s="33"/>
      <c r="E10" s="33"/>
      <c r="F10" s="34"/>
      <c r="G10" s="54" t="s">
        <v>14</v>
      </c>
      <c r="H10" s="54" t="s">
        <v>15</v>
      </c>
      <c r="I10" s="45" t="s">
        <v>14</v>
      </c>
      <c r="J10" s="45" t="s">
        <v>15</v>
      </c>
      <c r="K10" s="47" t="s">
        <v>14</v>
      </c>
      <c r="L10" s="47" t="s">
        <v>15</v>
      </c>
      <c r="M10" s="45" t="s">
        <v>14</v>
      </c>
      <c r="N10" s="45" t="s">
        <v>15</v>
      </c>
      <c r="O10" s="47" t="s">
        <v>14</v>
      </c>
      <c r="P10" s="47" t="s">
        <v>15</v>
      </c>
    </row>
    <row r="11" spans="2:16" s="2" customFormat="1" ht="57.6">
      <c r="B11" s="19" t="s">
        <v>16</v>
      </c>
      <c r="C11" s="20" t="s">
        <v>67</v>
      </c>
      <c r="D11" s="21" t="s">
        <v>17</v>
      </c>
      <c r="E11" s="21" t="s">
        <v>18</v>
      </c>
      <c r="F11" s="21" t="s">
        <v>19</v>
      </c>
      <c r="G11" s="55"/>
      <c r="H11" s="56"/>
      <c r="I11" s="49"/>
      <c r="J11" s="46"/>
      <c r="K11" s="48"/>
      <c r="L11" s="48"/>
      <c r="M11" s="46"/>
      <c r="N11" s="46"/>
      <c r="O11" s="48"/>
      <c r="P11" s="48"/>
    </row>
    <row r="12" spans="2:16">
      <c r="B12" s="5">
        <f>1</f>
        <v>1</v>
      </c>
      <c r="C12" s="7">
        <v>1.0009999999999999</v>
      </c>
      <c r="D12" s="23" t="s">
        <v>20</v>
      </c>
      <c r="E12" s="22">
        <v>1</v>
      </c>
      <c r="F12" s="24" t="s">
        <v>21</v>
      </c>
      <c r="G12" s="12">
        <v>50000</v>
      </c>
      <c r="H12" s="29">
        <v>50000</v>
      </c>
      <c r="I12" s="3">
        <v>50000</v>
      </c>
      <c r="J12" s="30">
        <v>50000</v>
      </c>
      <c r="K12" s="4"/>
      <c r="L12" s="31">
        <f>K12*E12</f>
        <v>0</v>
      </c>
      <c r="M12" s="3"/>
      <c r="N12" s="30">
        <f>M12*E12</f>
        <v>0</v>
      </c>
      <c r="O12" s="4"/>
      <c r="P12" s="31">
        <f>O12*E12</f>
        <v>0</v>
      </c>
    </row>
    <row r="13" spans="2:16">
      <c r="B13" s="5">
        <f>B12+1</f>
        <v>2</v>
      </c>
      <c r="C13" s="7">
        <f>C12+0.001</f>
        <v>1.0019999999999998</v>
      </c>
      <c r="D13" s="25" t="s">
        <v>22</v>
      </c>
      <c r="E13" s="22">
        <v>1</v>
      </c>
      <c r="F13" s="24" t="s">
        <v>21</v>
      </c>
      <c r="G13" s="12">
        <v>90000</v>
      </c>
      <c r="H13" s="29">
        <v>90000</v>
      </c>
      <c r="I13" s="3">
        <v>100000</v>
      </c>
      <c r="J13" s="30">
        <v>100000</v>
      </c>
      <c r="K13" s="4"/>
      <c r="L13" s="31">
        <f t="shared" ref="L13:L39" si="0">K13*E13</f>
        <v>0</v>
      </c>
      <c r="M13" s="3"/>
      <c r="N13" s="30">
        <f t="shared" ref="N13:N39" si="1">M13*E13</f>
        <v>0</v>
      </c>
      <c r="O13" s="4"/>
      <c r="P13" s="31">
        <f t="shared" ref="P13:P39" si="2">O13*E13</f>
        <v>0</v>
      </c>
    </row>
    <row r="14" spans="2:16">
      <c r="B14" s="5">
        <f t="shared" ref="B14:B51" si="3">B13+1</f>
        <v>3</v>
      </c>
      <c r="C14" s="7">
        <f t="shared" ref="C14:C24" si="4">C13+0.001</f>
        <v>1.0029999999999997</v>
      </c>
      <c r="D14" s="23" t="s">
        <v>23</v>
      </c>
      <c r="E14" s="22">
        <v>1</v>
      </c>
      <c r="F14" s="24" t="s">
        <v>21</v>
      </c>
      <c r="G14" s="12">
        <v>60000</v>
      </c>
      <c r="H14" s="29">
        <v>60000</v>
      </c>
      <c r="I14" s="3">
        <v>60000</v>
      </c>
      <c r="J14" s="30">
        <v>60000</v>
      </c>
      <c r="K14" s="4"/>
      <c r="L14" s="31">
        <f t="shared" si="0"/>
        <v>0</v>
      </c>
      <c r="M14" s="3"/>
      <c r="N14" s="30">
        <f t="shared" si="1"/>
        <v>0</v>
      </c>
      <c r="O14" s="4"/>
      <c r="P14" s="31">
        <f t="shared" si="2"/>
        <v>0</v>
      </c>
    </row>
    <row r="15" spans="2:16">
      <c r="B15" s="5">
        <f t="shared" si="3"/>
        <v>4</v>
      </c>
      <c r="C15" s="7">
        <f t="shared" si="4"/>
        <v>1.0039999999999996</v>
      </c>
      <c r="D15" s="23" t="s">
        <v>24</v>
      </c>
      <c r="E15" s="22">
        <v>1</v>
      </c>
      <c r="F15" s="24" t="s">
        <v>21</v>
      </c>
      <c r="G15" s="12">
        <v>21000</v>
      </c>
      <c r="H15" s="29">
        <v>21000</v>
      </c>
      <c r="I15" s="3">
        <v>20000</v>
      </c>
      <c r="J15" s="30">
        <v>20000</v>
      </c>
      <c r="K15" s="4"/>
      <c r="L15" s="31">
        <f t="shared" si="0"/>
        <v>0</v>
      </c>
      <c r="M15" s="3"/>
      <c r="N15" s="30">
        <f t="shared" si="1"/>
        <v>0</v>
      </c>
      <c r="O15" s="4"/>
      <c r="P15" s="31">
        <f t="shared" si="2"/>
        <v>0</v>
      </c>
    </row>
    <row r="16" spans="2:16">
      <c r="B16" s="5">
        <f t="shared" si="3"/>
        <v>5</v>
      </c>
      <c r="C16" s="7">
        <f t="shared" si="4"/>
        <v>1.0049999999999994</v>
      </c>
      <c r="D16" s="23" t="s">
        <v>25</v>
      </c>
      <c r="E16" s="22">
        <v>1</v>
      </c>
      <c r="F16" s="24" t="s">
        <v>21</v>
      </c>
      <c r="G16" s="12">
        <v>20000</v>
      </c>
      <c r="H16" s="29">
        <v>20000</v>
      </c>
      <c r="I16" s="3">
        <v>20000</v>
      </c>
      <c r="J16" s="30">
        <v>20000</v>
      </c>
      <c r="K16" s="4"/>
      <c r="L16" s="31">
        <f t="shared" si="0"/>
        <v>0</v>
      </c>
      <c r="M16" s="3"/>
      <c r="N16" s="30">
        <f t="shared" si="1"/>
        <v>0</v>
      </c>
      <c r="O16" s="4"/>
      <c r="P16" s="31">
        <f t="shared" si="2"/>
        <v>0</v>
      </c>
    </row>
    <row r="17" spans="2:16">
      <c r="B17" s="5">
        <f t="shared" si="3"/>
        <v>6</v>
      </c>
      <c r="C17" s="7">
        <f t="shared" si="4"/>
        <v>1.0059999999999993</v>
      </c>
      <c r="D17" s="23" t="s">
        <v>26</v>
      </c>
      <c r="E17" s="22">
        <v>10</v>
      </c>
      <c r="F17" s="24" t="s">
        <v>27</v>
      </c>
      <c r="G17" s="12">
        <v>450</v>
      </c>
      <c r="H17" s="29">
        <v>4500</v>
      </c>
      <c r="I17" s="3">
        <v>500</v>
      </c>
      <c r="J17" s="30">
        <v>5000</v>
      </c>
      <c r="K17" s="4"/>
      <c r="L17" s="31">
        <f t="shared" si="0"/>
        <v>0</v>
      </c>
      <c r="M17" s="3"/>
      <c r="N17" s="30">
        <f t="shared" si="1"/>
        <v>0</v>
      </c>
      <c r="O17" s="4"/>
      <c r="P17" s="31">
        <f t="shared" si="2"/>
        <v>0</v>
      </c>
    </row>
    <row r="18" spans="2:16">
      <c r="B18" s="5">
        <f t="shared" si="3"/>
        <v>7</v>
      </c>
      <c r="C18" s="7">
        <f t="shared" si="4"/>
        <v>1.0069999999999992</v>
      </c>
      <c r="D18" s="23" t="s">
        <v>28</v>
      </c>
      <c r="E18" s="22">
        <v>10</v>
      </c>
      <c r="F18" s="24" t="s">
        <v>27</v>
      </c>
      <c r="G18" s="12">
        <v>500</v>
      </c>
      <c r="H18" s="29">
        <v>5000</v>
      </c>
      <c r="I18" s="3">
        <v>600</v>
      </c>
      <c r="J18" s="30">
        <v>6000</v>
      </c>
      <c r="K18" s="4"/>
      <c r="L18" s="31">
        <f t="shared" si="0"/>
        <v>0</v>
      </c>
      <c r="M18" s="3"/>
      <c r="N18" s="30">
        <f t="shared" si="1"/>
        <v>0</v>
      </c>
      <c r="O18" s="4"/>
      <c r="P18" s="31">
        <f t="shared" si="2"/>
        <v>0</v>
      </c>
    </row>
    <row r="19" spans="2:16">
      <c r="B19" s="5">
        <f t="shared" si="3"/>
        <v>8</v>
      </c>
      <c r="C19" s="7">
        <f t="shared" si="4"/>
        <v>1.0079999999999991</v>
      </c>
      <c r="D19" s="23" t="s">
        <v>29</v>
      </c>
      <c r="E19" s="22">
        <v>10</v>
      </c>
      <c r="F19" s="24" t="s">
        <v>27</v>
      </c>
      <c r="G19" s="12">
        <v>600</v>
      </c>
      <c r="H19" s="29">
        <v>6000</v>
      </c>
      <c r="I19" s="3">
        <v>500</v>
      </c>
      <c r="J19" s="30">
        <v>5000</v>
      </c>
      <c r="K19" s="4"/>
      <c r="L19" s="31">
        <f t="shared" si="0"/>
        <v>0</v>
      </c>
      <c r="M19" s="3"/>
      <c r="N19" s="30">
        <f t="shared" si="1"/>
        <v>0</v>
      </c>
      <c r="O19" s="4"/>
      <c r="P19" s="31">
        <f t="shared" si="2"/>
        <v>0</v>
      </c>
    </row>
    <row r="20" spans="2:16">
      <c r="B20" s="5">
        <f t="shared" si="3"/>
        <v>9</v>
      </c>
      <c r="C20" s="7">
        <f t="shared" si="4"/>
        <v>1.008999999999999</v>
      </c>
      <c r="D20" s="23" t="s">
        <v>30</v>
      </c>
      <c r="E20" s="22">
        <v>200</v>
      </c>
      <c r="F20" s="24" t="s">
        <v>31</v>
      </c>
      <c r="G20" s="12">
        <v>140</v>
      </c>
      <c r="H20" s="29">
        <v>28000</v>
      </c>
      <c r="I20" s="3">
        <v>150</v>
      </c>
      <c r="J20" s="30">
        <v>30000</v>
      </c>
      <c r="K20" s="4"/>
      <c r="L20" s="31">
        <f t="shared" si="0"/>
        <v>0</v>
      </c>
      <c r="M20" s="3"/>
      <c r="N20" s="30">
        <f t="shared" si="1"/>
        <v>0</v>
      </c>
      <c r="O20" s="4"/>
      <c r="P20" s="31">
        <f t="shared" si="2"/>
        <v>0</v>
      </c>
    </row>
    <row r="21" spans="2:16">
      <c r="B21" s="5">
        <f t="shared" si="3"/>
        <v>10</v>
      </c>
      <c r="C21" s="7">
        <f t="shared" si="4"/>
        <v>1.0099999999999989</v>
      </c>
      <c r="D21" s="23" t="s">
        <v>32</v>
      </c>
      <c r="E21" s="22">
        <v>1</v>
      </c>
      <c r="F21" s="24" t="s">
        <v>21</v>
      </c>
      <c r="G21" s="12">
        <v>50000</v>
      </c>
      <c r="H21" s="29">
        <v>50000</v>
      </c>
      <c r="I21" s="3">
        <v>50000</v>
      </c>
      <c r="J21" s="30">
        <v>50000</v>
      </c>
      <c r="K21" s="4"/>
      <c r="L21" s="31">
        <f t="shared" si="0"/>
        <v>0</v>
      </c>
      <c r="M21" s="3"/>
      <c r="N21" s="30">
        <f t="shared" si="1"/>
        <v>0</v>
      </c>
      <c r="O21" s="4"/>
      <c r="P21" s="31">
        <f t="shared" si="2"/>
        <v>0</v>
      </c>
    </row>
    <row r="22" spans="2:16">
      <c r="B22" s="5">
        <f t="shared" si="3"/>
        <v>11</v>
      </c>
      <c r="C22" s="7">
        <f t="shared" si="4"/>
        <v>1.0109999999999988</v>
      </c>
      <c r="D22" s="23" t="s">
        <v>33</v>
      </c>
      <c r="E22" s="22">
        <v>200</v>
      </c>
      <c r="F22" s="24" t="s">
        <v>31</v>
      </c>
      <c r="G22" s="12">
        <v>125</v>
      </c>
      <c r="H22" s="29">
        <v>25000</v>
      </c>
      <c r="I22" s="3">
        <v>125</v>
      </c>
      <c r="J22" s="30">
        <v>25000</v>
      </c>
      <c r="K22" s="4"/>
      <c r="L22" s="31">
        <f t="shared" si="0"/>
        <v>0</v>
      </c>
      <c r="M22" s="3"/>
      <c r="N22" s="30">
        <f t="shared" si="1"/>
        <v>0</v>
      </c>
      <c r="O22" s="4"/>
      <c r="P22" s="31">
        <f t="shared" si="2"/>
        <v>0</v>
      </c>
    </row>
    <row r="23" spans="2:16">
      <c r="B23" s="5">
        <f t="shared" si="3"/>
        <v>12</v>
      </c>
      <c r="C23" s="7">
        <f t="shared" si="4"/>
        <v>1.0119999999999987</v>
      </c>
      <c r="D23" s="23" t="s">
        <v>34</v>
      </c>
      <c r="E23" s="22">
        <v>1</v>
      </c>
      <c r="F23" s="24" t="s">
        <v>21</v>
      </c>
      <c r="G23" s="12">
        <v>59000</v>
      </c>
      <c r="H23" s="29">
        <v>59000</v>
      </c>
      <c r="I23" s="3">
        <v>60000</v>
      </c>
      <c r="J23" s="30">
        <v>60000</v>
      </c>
      <c r="K23" s="4"/>
      <c r="L23" s="31">
        <f t="shared" si="0"/>
        <v>0</v>
      </c>
      <c r="M23" s="3"/>
      <c r="N23" s="30">
        <f t="shared" si="1"/>
        <v>0</v>
      </c>
      <c r="O23" s="4"/>
      <c r="P23" s="31">
        <f t="shared" si="2"/>
        <v>0</v>
      </c>
    </row>
    <row r="24" spans="2:16">
      <c r="B24" s="5">
        <f t="shared" si="3"/>
        <v>13</v>
      </c>
      <c r="C24" s="7">
        <f t="shared" si="4"/>
        <v>1.0129999999999986</v>
      </c>
      <c r="D24" s="23" t="s">
        <v>35</v>
      </c>
      <c r="E24" s="22">
        <v>100</v>
      </c>
      <c r="F24" s="24" t="s">
        <v>31</v>
      </c>
      <c r="G24" s="12"/>
      <c r="H24" s="29">
        <f t="shared" ref="H24:H39" si="5">G24*C24</f>
        <v>0</v>
      </c>
      <c r="I24" s="3"/>
      <c r="J24" s="30">
        <f t="shared" ref="J24:J39" si="6">I24*E24</f>
        <v>0</v>
      </c>
      <c r="K24" s="4"/>
      <c r="L24" s="31">
        <f t="shared" si="0"/>
        <v>0</v>
      </c>
      <c r="M24" s="3"/>
      <c r="N24" s="30">
        <f t="shared" si="1"/>
        <v>0</v>
      </c>
      <c r="O24" s="4"/>
      <c r="P24" s="31">
        <f t="shared" si="2"/>
        <v>0</v>
      </c>
    </row>
    <row r="25" spans="2:16">
      <c r="B25" s="5">
        <f t="shared" si="3"/>
        <v>14</v>
      </c>
      <c r="C25" s="7">
        <v>2.0009999999999999</v>
      </c>
      <c r="D25" s="23" t="s">
        <v>36</v>
      </c>
      <c r="E25" s="22">
        <v>4</v>
      </c>
      <c r="F25" s="24" t="s">
        <v>27</v>
      </c>
      <c r="G25" s="12"/>
      <c r="H25" s="29">
        <f t="shared" si="5"/>
        <v>0</v>
      </c>
      <c r="I25" s="3"/>
      <c r="J25" s="30">
        <f t="shared" si="6"/>
        <v>0</v>
      </c>
      <c r="K25" s="4"/>
      <c r="L25" s="31">
        <f t="shared" si="0"/>
        <v>0</v>
      </c>
      <c r="M25" s="3"/>
      <c r="N25" s="30">
        <f t="shared" si="1"/>
        <v>0</v>
      </c>
      <c r="O25" s="4"/>
      <c r="P25" s="31">
        <f t="shared" si="2"/>
        <v>0</v>
      </c>
    </row>
    <row r="26" spans="2:16">
      <c r="B26" s="5">
        <f t="shared" si="3"/>
        <v>15</v>
      </c>
      <c r="C26" s="7">
        <f>C25+0.001</f>
        <v>2.0019999999999998</v>
      </c>
      <c r="D26" s="23" t="s">
        <v>37</v>
      </c>
      <c r="E26" s="22">
        <v>4</v>
      </c>
      <c r="F26" s="24" t="s">
        <v>27</v>
      </c>
      <c r="G26" s="12"/>
      <c r="H26" s="29">
        <f t="shared" si="5"/>
        <v>0</v>
      </c>
      <c r="I26" s="3"/>
      <c r="J26" s="30">
        <f t="shared" si="6"/>
        <v>0</v>
      </c>
      <c r="K26" s="4"/>
      <c r="L26" s="31">
        <f t="shared" si="0"/>
        <v>0</v>
      </c>
      <c r="M26" s="3"/>
      <c r="N26" s="30">
        <f t="shared" si="1"/>
        <v>0</v>
      </c>
      <c r="O26" s="4"/>
      <c r="P26" s="31">
        <f t="shared" si="2"/>
        <v>0</v>
      </c>
    </row>
    <row r="27" spans="2:16">
      <c r="B27" s="5">
        <f t="shared" si="3"/>
        <v>16</v>
      </c>
      <c r="C27" s="7">
        <f t="shared" ref="C27" si="7">C26+0.001</f>
        <v>2.0029999999999997</v>
      </c>
      <c r="D27" s="23" t="s">
        <v>38</v>
      </c>
      <c r="E27" s="22">
        <v>3</v>
      </c>
      <c r="F27" s="24" t="s">
        <v>27</v>
      </c>
      <c r="G27" s="12"/>
      <c r="H27" s="29">
        <f t="shared" si="5"/>
        <v>0</v>
      </c>
      <c r="I27" s="3"/>
      <c r="J27" s="30">
        <f t="shared" si="6"/>
        <v>0</v>
      </c>
      <c r="K27" s="4"/>
      <c r="L27" s="31">
        <f t="shared" si="0"/>
        <v>0</v>
      </c>
      <c r="M27" s="3"/>
      <c r="N27" s="30">
        <f t="shared" si="1"/>
        <v>0</v>
      </c>
      <c r="O27" s="4"/>
      <c r="P27" s="31">
        <f t="shared" si="2"/>
        <v>0</v>
      </c>
    </row>
    <row r="28" spans="2:16">
      <c r="B28" s="5">
        <f t="shared" si="3"/>
        <v>17</v>
      </c>
      <c r="C28" s="7">
        <v>3.0009999999999999</v>
      </c>
      <c r="D28" s="23" t="s">
        <v>39</v>
      </c>
      <c r="E28" s="22"/>
      <c r="F28" s="22"/>
      <c r="G28" s="12"/>
      <c r="H28" s="29">
        <f t="shared" si="5"/>
        <v>0</v>
      </c>
      <c r="I28" s="3"/>
      <c r="J28" s="30">
        <f t="shared" si="6"/>
        <v>0</v>
      </c>
      <c r="K28" s="4"/>
      <c r="L28" s="31">
        <f t="shared" si="0"/>
        <v>0</v>
      </c>
      <c r="M28" s="3"/>
      <c r="N28" s="30">
        <f t="shared" si="1"/>
        <v>0</v>
      </c>
      <c r="O28" s="4"/>
      <c r="P28" s="31">
        <f t="shared" si="2"/>
        <v>0</v>
      </c>
    </row>
    <row r="29" spans="2:16">
      <c r="B29" s="5">
        <f t="shared" si="3"/>
        <v>18</v>
      </c>
      <c r="C29" s="7">
        <f>C28+0.001</f>
        <v>3.0019999999999998</v>
      </c>
      <c r="D29" s="23" t="s">
        <v>40</v>
      </c>
      <c r="E29" s="22"/>
      <c r="F29" s="22"/>
      <c r="G29" s="12"/>
      <c r="H29" s="29">
        <f t="shared" si="5"/>
        <v>0</v>
      </c>
      <c r="I29" s="3"/>
      <c r="J29" s="30">
        <f t="shared" si="6"/>
        <v>0</v>
      </c>
      <c r="K29" s="4"/>
      <c r="L29" s="31">
        <f t="shared" si="0"/>
        <v>0</v>
      </c>
      <c r="M29" s="3"/>
      <c r="N29" s="30">
        <f t="shared" si="1"/>
        <v>0</v>
      </c>
      <c r="O29" s="4"/>
      <c r="P29" s="31">
        <f t="shared" si="2"/>
        <v>0</v>
      </c>
    </row>
    <row r="30" spans="2:16">
      <c r="B30" s="5">
        <f t="shared" si="3"/>
        <v>19</v>
      </c>
      <c r="C30" s="7">
        <f t="shared" ref="C30" si="8">C29+0.001</f>
        <v>3.0029999999999997</v>
      </c>
      <c r="D30" s="25" t="s">
        <v>41</v>
      </c>
      <c r="E30" s="22"/>
      <c r="F30" s="22"/>
      <c r="G30" s="12"/>
      <c r="H30" s="29">
        <f t="shared" si="5"/>
        <v>0</v>
      </c>
      <c r="I30" s="3"/>
      <c r="J30" s="30">
        <f t="shared" si="6"/>
        <v>0</v>
      </c>
      <c r="K30" s="4"/>
      <c r="L30" s="31">
        <f t="shared" si="0"/>
        <v>0</v>
      </c>
      <c r="M30" s="3"/>
      <c r="N30" s="30">
        <f t="shared" si="1"/>
        <v>0</v>
      </c>
      <c r="O30" s="4"/>
      <c r="P30" s="31">
        <f t="shared" si="2"/>
        <v>0</v>
      </c>
    </row>
    <row r="31" spans="2:16">
      <c r="B31" s="5">
        <f t="shared" si="3"/>
        <v>20</v>
      </c>
      <c r="C31" s="7">
        <v>4.0010000000000003</v>
      </c>
      <c r="D31" s="23" t="s">
        <v>42</v>
      </c>
      <c r="E31" s="22"/>
      <c r="F31" s="22"/>
      <c r="G31" s="12"/>
      <c r="H31" s="29">
        <f t="shared" si="5"/>
        <v>0</v>
      </c>
      <c r="I31" s="3"/>
      <c r="J31" s="30">
        <f t="shared" si="6"/>
        <v>0</v>
      </c>
      <c r="K31" s="4"/>
      <c r="L31" s="31">
        <f t="shared" si="0"/>
        <v>0</v>
      </c>
      <c r="M31" s="3"/>
      <c r="N31" s="30">
        <f t="shared" si="1"/>
        <v>0</v>
      </c>
      <c r="O31" s="4"/>
      <c r="P31" s="31">
        <f t="shared" si="2"/>
        <v>0</v>
      </c>
    </row>
    <row r="32" spans="2:16">
      <c r="B32" s="5">
        <f t="shared" si="3"/>
        <v>21</v>
      </c>
      <c r="C32" s="7">
        <f>C31+0.001</f>
        <v>4.0020000000000007</v>
      </c>
      <c r="D32" s="23" t="s">
        <v>43</v>
      </c>
      <c r="E32" s="22"/>
      <c r="F32" s="22"/>
      <c r="G32" s="12"/>
      <c r="H32" s="29">
        <f t="shared" si="5"/>
        <v>0</v>
      </c>
      <c r="I32" s="3"/>
      <c r="J32" s="30">
        <f t="shared" si="6"/>
        <v>0</v>
      </c>
      <c r="K32" s="4"/>
      <c r="L32" s="31">
        <f t="shared" si="0"/>
        <v>0</v>
      </c>
      <c r="M32" s="3"/>
      <c r="N32" s="30">
        <f t="shared" si="1"/>
        <v>0</v>
      </c>
      <c r="O32" s="4"/>
      <c r="P32" s="31">
        <f t="shared" si="2"/>
        <v>0</v>
      </c>
    </row>
    <row r="33" spans="2:16">
      <c r="B33" s="5">
        <f t="shared" si="3"/>
        <v>22</v>
      </c>
      <c r="C33" s="7">
        <f t="shared" ref="C33" si="9">C32+0.001</f>
        <v>4.003000000000001</v>
      </c>
      <c r="D33" s="25" t="s">
        <v>44</v>
      </c>
      <c r="E33" s="22"/>
      <c r="F33" s="22"/>
      <c r="G33" s="12"/>
      <c r="H33" s="29">
        <f t="shared" si="5"/>
        <v>0</v>
      </c>
      <c r="I33" s="3"/>
      <c r="J33" s="30">
        <f t="shared" si="6"/>
        <v>0</v>
      </c>
      <c r="K33" s="4"/>
      <c r="L33" s="31">
        <f t="shared" si="0"/>
        <v>0</v>
      </c>
      <c r="M33" s="3"/>
      <c r="N33" s="30">
        <f t="shared" si="1"/>
        <v>0</v>
      </c>
      <c r="O33" s="4"/>
      <c r="P33" s="31">
        <f t="shared" si="2"/>
        <v>0</v>
      </c>
    </row>
    <row r="34" spans="2:16">
      <c r="B34" s="5">
        <f t="shared" si="3"/>
        <v>23</v>
      </c>
      <c r="C34" s="7">
        <v>5.0010000000000003</v>
      </c>
      <c r="D34" s="23" t="s">
        <v>45</v>
      </c>
      <c r="E34" s="22"/>
      <c r="F34" s="22"/>
      <c r="G34" s="12"/>
      <c r="H34" s="29">
        <f t="shared" si="5"/>
        <v>0</v>
      </c>
      <c r="I34" s="3"/>
      <c r="J34" s="30">
        <f t="shared" si="6"/>
        <v>0</v>
      </c>
      <c r="K34" s="4"/>
      <c r="L34" s="31">
        <f t="shared" si="0"/>
        <v>0</v>
      </c>
      <c r="M34" s="3"/>
      <c r="N34" s="30">
        <f t="shared" si="1"/>
        <v>0</v>
      </c>
      <c r="O34" s="4"/>
      <c r="P34" s="31">
        <f t="shared" si="2"/>
        <v>0</v>
      </c>
    </row>
    <row r="35" spans="2:16">
      <c r="B35" s="5">
        <f t="shared" si="3"/>
        <v>24</v>
      </c>
      <c r="C35" s="7">
        <f>C34+0.001</f>
        <v>5.0020000000000007</v>
      </c>
      <c r="D35" s="23" t="s">
        <v>46</v>
      </c>
      <c r="E35" s="22"/>
      <c r="F35" s="22"/>
      <c r="G35" s="12"/>
      <c r="H35" s="29">
        <f t="shared" si="5"/>
        <v>0</v>
      </c>
      <c r="I35" s="3"/>
      <c r="J35" s="30">
        <f t="shared" si="6"/>
        <v>0</v>
      </c>
      <c r="K35" s="4"/>
      <c r="L35" s="31">
        <f t="shared" si="0"/>
        <v>0</v>
      </c>
      <c r="M35" s="3"/>
      <c r="N35" s="30">
        <f t="shared" si="1"/>
        <v>0</v>
      </c>
      <c r="O35" s="4"/>
      <c r="P35" s="31">
        <f t="shared" si="2"/>
        <v>0</v>
      </c>
    </row>
    <row r="36" spans="2:16">
      <c r="B36" s="5">
        <f t="shared" si="3"/>
        <v>25</v>
      </c>
      <c r="C36" s="7">
        <f t="shared" ref="C36" si="10">C35+0.001</f>
        <v>5.003000000000001</v>
      </c>
      <c r="D36" s="25" t="s">
        <v>47</v>
      </c>
      <c r="E36" s="22"/>
      <c r="F36" s="22"/>
      <c r="G36" s="12"/>
      <c r="H36" s="29">
        <f t="shared" si="5"/>
        <v>0</v>
      </c>
      <c r="I36" s="3"/>
      <c r="J36" s="30">
        <f t="shared" si="6"/>
        <v>0</v>
      </c>
      <c r="K36" s="4"/>
      <c r="L36" s="31">
        <f t="shared" si="0"/>
        <v>0</v>
      </c>
      <c r="M36" s="3"/>
      <c r="N36" s="30">
        <f t="shared" si="1"/>
        <v>0</v>
      </c>
      <c r="O36" s="4"/>
      <c r="P36" s="31">
        <f t="shared" si="2"/>
        <v>0</v>
      </c>
    </row>
    <row r="37" spans="2:16">
      <c r="B37" s="5">
        <f t="shared" si="3"/>
        <v>26</v>
      </c>
      <c r="C37" s="7">
        <v>6.0010000000000003</v>
      </c>
      <c r="D37" s="23" t="s">
        <v>48</v>
      </c>
      <c r="E37" s="22"/>
      <c r="F37" s="22"/>
      <c r="G37" s="12"/>
      <c r="H37" s="29">
        <f t="shared" si="5"/>
        <v>0</v>
      </c>
      <c r="I37" s="3"/>
      <c r="J37" s="30">
        <f t="shared" si="6"/>
        <v>0</v>
      </c>
      <c r="K37" s="4"/>
      <c r="L37" s="31">
        <f t="shared" si="0"/>
        <v>0</v>
      </c>
      <c r="M37" s="3"/>
      <c r="N37" s="30">
        <f t="shared" si="1"/>
        <v>0</v>
      </c>
      <c r="O37" s="4"/>
      <c r="P37" s="31">
        <f t="shared" si="2"/>
        <v>0</v>
      </c>
    </row>
    <row r="38" spans="2:16">
      <c r="B38" s="5">
        <f t="shared" si="3"/>
        <v>27</v>
      </c>
      <c r="C38" s="7">
        <f>C37+0.001</f>
        <v>6.0020000000000007</v>
      </c>
      <c r="D38" s="23" t="s">
        <v>49</v>
      </c>
      <c r="E38" s="22"/>
      <c r="F38" s="22"/>
      <c r="G38" s="12"/>
      <c r="H38" s="29">
        <f t="shared" si="5"/>
        <v>0</v>
      </c>
      <c r="I38" s="3"/>
      <c r="J38" s="30">
        <f t="shared" si="6"/>
        <v>0</v>
      </c>
      <c r="K38" s="4"/>
      <c r="L38" s="31">
        <f t="shared" si="0"/>
        <v>0</v>
      </c>
      <c r="M38" s="3"/>
      <c r="N38" s="30">
        <f t="shared" si="1"/>
        <v>0</v>
      </c>
      <c r="O38" s="4"/>
      <c r="P38" s="31">
        <f t="shared" si="2"/>
        <v>0</v>
      </c>
    </row>
    <row r="39" spans="2:16">
      <c r="B39" s="5">
        <f t="shared" si="3"/>
        <v>28</v>
      </c>
      <c r="C39" s="7">
        <f t="shared" ref="C39" si="11">C38+0.001</f>
        <v>6.003000000000001</v>
      </c>
      <c r="D39" s="25" t="s">
        <v>50</v>
      </c>
      <c r="E39" s="22"/>
      <c r="F39" s="22"/>
      <c r="G39" s="12"/>
      <c r="H39" s="29">
        <f t="shared" si="5"/>
        <v>0</v>
      </c>
      <c r="I39" s="3"/>
      <c r="J39" s="30">
        <f t="shared" si="6"/>
        <v>0</v>
      </c>
      <c r="K39" s="4"/>
      <c r="L39" s="31">
        <f t="shared" si="0"/>
        <v>0</v>
      </c>
      <c r="M39" s="3"/>
      <c r="N39" s="30">
        <f t="shared" si="1"/>
        <v>0</v>
      </c>
      <c r="O39" s="4"/>
      <c r="P39" s="31">
        <f t="shared" si="2"/>
        <v>0</v>
      </c>
    </row>
    <row r="40" spans="2:16">
      <c r="B40" s="5">
        <f t="shared" si="3"/>
        <v>29</v>
      </c>
      <c r="C40" s="7">
        <v>7.0010000000000003</v>
      </c>
      <c r="D40" s="23" t="s">
        <v>51</v>
      </c>
      <c r="E40" s="22"/>
      <c r="F40" s="22"/>
      <c r="G40" s="12"/>
      <c r="H40" s="29">
        <f t="shared" ref="H40:H51" si="12">G40*C40</f>
        <v>0</v>
      </c>
      <c r="I40" s="3"/>
      <c r="J40" s="30">
        <f t="shared" ref="J40:J51" si="13">I40*E40</f>
        <v>0</v>
      </c>
      <c r="K40" s="4"/>
      <c r="L40" s="31">
        <f t="shared" ref="L40:L51" si="14">K40*E40</f>
        <v>0</v>
      </c>
      <c r="M40" s="3"/>
      <c r="N40" s="30">
        <f t="shared" ref="N40:N51" si="15">M40*E40</f>
        <v>0</v>
      </c>
      <c r="O40" s="4"/>
      <c r="P40" s="31">
        <f t="shared" ref="P40:P51" si="16">O40*E40</f>
        <v>0</v>
      </c>
    </row>
    <row r="41" spans="2:16">
      <c r="B41" s="5">
        <f t="shared" si="3"/>
        <v>30</v>
      </c>
      <c r="C41" s="7">
        <f>C40+0.001</f>
        <v>7.0020000000000007</v>
      </c>
      <c r="D41" s="23" t="s">
        <v>52</v>
      </c>
      <c r="E41" s="22"/>
      <c r="F41" s="22"/>
      <c r="G41" s="12"/>
      <c r="H41" s="29">
        <f t="shared" si="12"/>
        <v>0</v>
      </c>
      <c r="I41" s="3"/>
      <c r="J41" s="30">
        <f t="shared" si="13"/>
        <v>0</v>
      </c>
      <c r="K41" s="4"/>
      <c r="L41" s="31">
        <f t="shared" si="14"/>
        <v>0</v>
      </c>
      <c r="M41" s="3"/>
      <c r="N41" s="30">
        <f t="shared" si="15"/>
        <v>0</v>
      </c>
      <c r="O41" s="4"/>
      <c r="P41" s="31">
        <f t="shared" si="16"/>
        <v>0</v>
      </c>
    </row>
    <row r="42" spans="2:16">
      <c r="B42" s="5">
        <f t="shared" si="3"/>
        <v>31</v>
      </c>
      <c r="C42" s="7">
        <f t="shared" ref="C42" si="17">C41+0.001</f>
        <v>7.003000000000001</v>
      </c>
      <c r="D42" s="25" t="s">
        <v>53</v>
      </c>
      <c r="E42" s="22"/>
      <c r="F42" s="22"/>
      <c r="G42" s="12"/>
      <c r="H42" s="29">
        <f t="shared" si="12"/>
        <v>0</v>
      </c>
      <c r="I42" s="3"/>
      <c r="J42" s="30">
        <f t="shared" si="13"/>
        <v>0</v>
      </c>
      <c r="K42" s="4"/>
      <c r="L42" s="31">
        <f t="shared" si="14"/>
        <v>0</v>
      </c>
      <c r="M42" s="3"/>
      <c r="N42" s="30">
        <f t="shared" si="15"/>
        <v>0</v>
      </c>
      <c r="O42" s="4"/>
      <c r="P42" s="31">
        <f t="shared" si="16"/>
        <v>0</v>
      </c>
    </row>
    <row r="43" spans="2:16">
      <c r="B43" s="5">
        <f t="shared" si="3"/>
        <v>32</v>
      </c>
      <c r="C43" s="7">
        <f>8.001</f>
        <v>8.0009999999999994</v>
      </c>
      <c r="D43" s="23" t="s">
        <v>54</v>
      </c>
      <c r="E43" s="22"/>
      <c r="F43" s="22"/>
      <c r="G43" s="12"/>
      <c r="H43" s="29">
        <f t="shared" si="12"/>
        <v>0</v>
      </c>
      <c r="I43" s="3"/>
      <c r="J43" s="30">
        <f t="shared" si="13"/>
        <v>0</v>
      </c>
      <c r="K43" s="4"/>
      <c r="L43" s="31">
        <f t="shared" si="14"/>
        <v>0</v>
      </c>
      <c r="M43" s="3"/>
      <c r="N43" s="30">
        <f t="shared" si="15"/>
        <v>0</v>
      </c>
      <c r="O43" s="4"/>
      <c r="P43" s="31">
        <f t="shared" si="16"/>
        <v>0</v>
      </c>
    </row>
    <row r="44" spans="2:16">
      <c r="B44" s="5">
        <f t="shared" si="3"/>
        <v>33</v>
      </c>
      <c r="C44" s="7">
        <f>C43+0.001</f>
        <v>8.0019999999999989</v>
      </c>
      <c r="D44" s="23" t="s">
        <v>55</v>
      </c>
      <c r="E44" s="22"/>
      <c r="F44" s="22"/>
      <c r="G44" s="12"/>
      <c r="H44" s="29">
        <f t="shared" si="12"/>
        <v>0</v>
      </c>
      <c r="I44" s="3"/>
      <c r="J44" s="30">
        <f t="shared" si="13"/>
        <v>0</v>
      </c>
      <c r="K44" s="4"/>
      <c r="L44" s="31">
        <f t="shared" si="14"/>
        <v>0</v>
      </c>
      <c r="M44" s="3"/>
      <c r="N44" s="30">
        <f t="shared" si="15"/>
        <v>0</v>
      </c>
      <c r="O44" s="4"/>
      <c r="P44" s="31">
        <f t="shared" si="16"/>
        <v>0</v>
      </c>
    </row>
    <row r="45" spans="2:16">
      <c r="B45" s="5">
        <f t="shared" si="3"/>
        <v>34</v>
      </c>
      <c r="C45" s="7">
        <f t="shared" ref="C45" si="18">C44+0.001</f>
        <v>8.0029999999999983</v>
      </c>
      <c r="D45" s="25" t="s">
        <v>56</v>
      </c>
      <c r="E45" s="22"/>
      <c r="F45" s="22"/>
      <c r="G45" s="12"/>
      <c r="H45" s="29">
        <f t="shared" si="12"/>
        <v>0</v>
      </c>
      <c r="I45" s="3"/>
      <c r="J45" s="30">
        <f t="shared" si="13"/>
        <v>0</v>
      </c>
      <c r="K45" s="4"/>
      <c r="L45" s="31">
        <f t="shared" si="14"/>
        <v>0</v>
      </c>
      <c r="M45" s="3"/>
      <c r="N45" s="30">
        <f t="shared" si="15"/>
        <v>0</v>
      </c>
      <c r="O45" s="4"/>
      <c r="P45" s="31">
        <f t="shared" si="16"/>
        <v>0</v>
      </c>
    </row>
    <row r="46" spans="2:16">
      <c r="B46" s="5">
        <f t="shared" si="3"/>
        <v>35</v>
      </c>
      <c r="C46" s="7">
        <v>9.0009999999999994</v>
      </c>
      <c r="D46" s="23" t="s">
        <v>57</v>
      </c>
      <c r="E46" s="22"/>
      <c r="F46" s="22"/>
      <c r="G46" s="12"/>
      <c r="H46" s="29">
        <f t="shared" si="12"/>
        <v>0</v>
      </c>
      <c r="I46" s="3"/>
      <c r="J46" s="30">
        <f t="shared" si="13"/>
        <v>0</v>
      </c>
      <c r="K46" s="4"/>
      <c r="L46" s="31">
        <f t="shared" si="14"/>
        <v>0</v>
      </c>
      <c r="M46" s="3"/>
      <c r="N46" s="30">
        <f t="shared" si="15"/>
        <v>0</v>
      </c>
      <c r="O46" s="4"/>
      <c r="P46" s="31">
        <f t="shared" si="16"/>
        <v>0</v>
      </c>
    </row>
    <row r="47" spans="2:16">
      <c r="B47" s="5">
        <f t="shared" si="3"/>
        <v>36</v>
      </c>
      <c r="C47" s="7">
        <f>C46+0.001</f>
        <v>9.0019999999999989</v>
      </c>
      <c r="D47" s="23" t="s">
        <v>58</v>
      </c>
      <c r="E47" s="22"/>
      <c r="F47" s="22"/>
      <c r="G47" s="12"/>
      <c r="H47" s="29">
        <f t="shared" si="12"/>
        <v>0</v>
      </c>
      <c r="I47" s="3"/>
      <c r="J47" s="30">
        <f t="shared" si="13"/>
        <v>0</v>
      </c>
      <c r="K47" s="4"/>
      <c r="L47" s="31">
        <f t="shared" si="14"/>
        <v>0</v>
      </c>
      <c r="M47" s="3"/>
      <c r="N47" s="30">
        <f t="shared" si="15"/>
        <v>0</v>
      </c>
      <c r="O47" s="4"/>
      <c r="P47" s="31">
        <f t="shared" si="16"/>
        <v>0</v>
      </c>
    </row>
    <row r="48" spans="2:16">
      <c r="B48" s="5">
        <f t="shared" si="3"/>
        <v>37</v>
      </c>
      <c r="C48" s="7">
        <f t="shared" ref="C48" si="19">C47+0.001</f>
        <v>9.0029999999999983</v>
      </c>
      <c r="D48" s="25" t="s">
        <v>59</v>
      </c>
      <c r="E48" s="22"/>
      <c r="F48" s="22"/>
      <c r="G48" s="12"/>
      <c r="H48" s="29">
        <f t="shared" si="12"/>
        <v>0</v>
      </c>
      <c r="I48" s="3"/>
      <c r="J48" s="30">
        <f t="shared" si="13"/>
        <v>0</v>
      </c>
      <c r="K48" s="4"/>
      <c r="L48" s="31">
        <f t="shared" si="14"/>
        <v>0</v>
      </c>
      <c r="M48" s="3"/>
      <c r="N48" s="30">
        <f t="shared" si="15"/>
        <v>0</v>
      </c>
      <c r="O48" s="4"/>
      <c r="P48" s="31">
        <f t="shared" si="16"/>
        <v>0</v>
      </c>
    </row>
    <row r="49" spans="2:16">
      <c r="B49" s="5">
        <f t="shared" si="3"/>
        <v>38</v>
      </c>
      <c r="C49" s="7">
        <v>10.000999999999999</v>
      </c>
      <c r="D49" s="23" t="s">
        <v>60</v>
      </c>
      <c r="E49" s="22"/>
      <c r="F49" s="22"/>
      <c r="G49" s="12"/>
      <c r="H49" s="29">
        <f t="shared" si="12"/>
        <v>0</v>
      </c>
      <c r="I49" s="3"/>
      <c r="J49" s="30">
        <f t="shared" si="13"/>
        <v>0</v>
      </c>
      <c r="K49" s="4"/>
      <c r="L49" s="31">
        <f t="shared" si="14"/>
        <v>0</v>
      </c>
      <c r="M49" s="3"/>
      <c r="N49" s="30">
        <f t="shared" si="15"/>
        <v>0</v>
      </c>
      <c r="O49" s="4"/>
      <c r="P49" s="31">
        <f t="shared" si="16"/>
        <v>0</v>
      </c>
    </row>
    <row r="50" spans="2:16">
      <c r="B50" s="5">
        <f t="shared" si="3"/>
        <v>39</v>
      </c>
      <c r="C50" s="7">
        <f>C49+0.001</f>
        <v>10.001999999999999</v>
      </c>
      <c r="D50" s="23" t="s">
        <v>61</v>
      </c>
      <c r="E50" s="22"/>
      <c r="F50" s="22"/>
      <c r="G50" s="12"/>
      <c r="H50" s="29">
        <f t="shared" si="12"/>
        <v>0</v>
      </c>
      <c r="I50" s="3"/>
      <c r="J50" s="30">
        <f t="shared" si="13"/>
        <v>0</v>
      </c>
      <c r="K50" s="4"/>
      <c r="L50" s="31">
        <f t="shared" si="14"/>
        <v>0</v>
      </c>
      <c r="M50" s="3"/>
      <c r="N50" s="30">
        <f t="shared" si="15"/>
        <v>0</v>
      </c>
      <c r="O50" s="4"/>
      <c r="P50" s="31">
        <f t="shared" si="16"/>
        <v>0</v>
      </c>
    </row>
    <row r="51" spans="2:16">
      <c r="B51" s="5">
        <f t="shared" si="3"/>
        <v>40</v>
      </c>
      <c r="C51" s="7">
        <f t="shared" ref="C51" si="20">C50+0.001</f>
        <v>10.002999999999998</v>
      </c>
      <c r="D51" s="25" t="s">
        <v>62</v>
      </c>
      <c r="E51" s="22"/>
      <c r="F51" s="22"/>
      <c r="G51" s="12"/>
      <c r="H51" s="29">
        <f t="shared" si="12"/>
        <v>0</v>
      </c>
      <c r="I51" s="3"/>
      <c r="J51" s="30">
        <f t="shared" si="13"/>
        <v>0</v>
      </c>
      <c r="K51" s="4"/>
      <c r="L51" s="31">
        <f t="shared" si="14"/>
        <v>0</v>
      </c>
      <c r="M51" s="3"/>
      <c r="N51" s="30">
        <f t="shared" si="15"/>
        <v>0</v>
      </c>
      <c r="O51" s="4"/>
      <c r="P51" s="31">
        <f t="shared" si="16"/>
        <v>0</v>
      </c>
    </row>
    <row r="52" spans="2:16" ht="18">
      <c r="B52" s="60"/>
      <c r="C52" s="61"/>
      <c r="D52" s="26" t="s">
        <v>63</v>
      </c>
      <c r="E52" s="62"/>
      <c r="F52" s="62"/>
      <c r="G52" s="57">
        <f>SUM(H12:H51)</f>
        <v>418500</v>
      </c>
      <c r="H52" s="57"/>
      <c r="I52" s="57">
        <f>SUM(J12:J51)</f>
        <v>431000</v>
      </c>
      <c r="J52" s="57"/>
      <c r="K52" s="57">
        <f>SUM(L12:L51)</f>
        <v>0</v>
      </c>
      <c r="L52" s="57"/>
      <c r="M52" s="57">
        <f>SUM(N12:N51)</f>
        <v>0</v>
      </c>
      <c r="N52" s="57"/>
      <c r="O52" s="57">
        <f>SUM(P12:P51)</f>
        <v>0</v>
      </c>
      <c r="P52" s="57"/>
    </row>
    <row r="53" spans="2:16" ht="18">
      <c r="D53" s="27" t="s">
        <v>64</v>
      </c>
      <c r="E53" s="9">
        <v>8</v>
      </c>
      <c r="F53" s="10" t="s">
        <v>0</v>
      </c>
      <c r="G53" s="58">
        <f>G52*0.08</f>
        <v>33480</v>
      </c>
      <c r="H53" s="59"/>
      <c r="I53" s="58">
        <f>I52*0.08</f>
        <v>34480</v>
      </c>
      <c r="J53" s="59"/>
      <c r="K53" s="58">
        <f>K52*0.08</f>
        <v>0</v>
      </c>
      <c r="L53" s="59"/>
      <c r="M53" s="58">
        <f>M52*0.08</f>
        <v>0</v>
      </c>
      <c r="N53" s="59"/>
      <c r="O53" s="58">
        <f>O52*0.08</f>
        <v>0</v>
      </c>
      <c r="P53" s="59"/>
    </row>
    <row r="54" spans="2:16" ht="18">
      <c r="B54" s="8"/>
      <c r="C54" s="11"/>
      <c r="D54" s="28" t="s">
        <v>65</v>
      </c>
      <c r="E54" s="63"/>
      <c r="F54" s="64"/>
      <c r="G54" s="58">
        <f>G52+G53</f>
        <v>451980</v>
      </c>
      <c r="H54" s="59"/>
      <c r="I54" s="58">
        <f>I52+I53</f>
        <v>465480</v>
      </c>
      <c r="J54" s="59"/>
      <c r="K54" s="58">
        <f t="shared" ref="K54" si="21">K52+K53</f>
        <v>0</v>
      </c>
      <c r="L54" s="59"/>
      <c r="M54" s="58">
        <f t="shared" ref="M54" si="22">M52+M53</f>
        <v>0</v>
      </c>
      <c r="N54" s="59"/>
      <c r="O54" s="58">
        <f t="shared" ref="O54" si="23">O52+O53</f>
        <v>0</v>
      </c>
      <c r="P54" s="59"/>
    </row>
    <row r="74" spans="1:11" ht="13.5" customHeight="1">
      <c r="A74" s="65" t="s">
        <v>66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ht="13.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ht="13.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 ht="13.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</sheetData>
  <mergeCells count="36">
    <mergeCell ref="A74:K77"/>
    <mergeCell ref="I54:J54"/>
    <mergeCell ref="K54:L54"/>
    <mergeCell ref="M54:N54"/>
    <mergeCell ref="O54:P54"/>
    <mergeCell ref="E54:F54"/>
    <mergeCell ref="G54:H54"/>
    <mergeCell ref="O8:P9"/>
    <mergeCell ref="G52:H52"/>
    <mergeCell ref="G53:H53"/>
    <mergeCell ref="B52:C52"/>
    <mergeCell ref="E52:F52"/>
    <mergeCell ref="I52:J52"/>
    <mergeCell ref="M52:N52"/>
    <mergeCell ref="O52:P52"/>
    <mergeCell ref="K52:L52"/>
    <mergeCell ref="I53:J53"/>
    <mergeCell ref="K53:L53"/>
    <mergeCell ref="M53:N53"/>
    <mergeCell ref="O53:P53"/>
    <mergeCell ref="P10:P11"/>
    <mergeCell ref="I10:I11"/>
    <mergeCell ref="J10:J11"/>
    <mergeCell ref="K10:K11"/>
    <mergeCell ref="L10:L11"/>
    <mergeCell ref="O10:O11"/>
    <mergeCell ref="B10:F10"/>
    <mergeCell ref="B4:D4"/>
    <mergeCell ref="I8:J9"/>
    <mergeCell ref="K8:L9"/>
    <mergeCell ref="M8:N9"/>
    <mergeCell ref="M10:M11"/>
    <mergeCell ref="N10:N11"/>
    <mergeCell ref="G8:H9"/>
    <mergeCell ref="G10:G11"/>
    <mergeCell ref="H10:H11"/>
  </mergeCells>
  <phoneticPr fontId="11"/>
  <hyperlinks>
    <hyperlink ref="A74:K77" r:id="rId1" display="または、ここをクリックして Smartsheet で入札書の集計表を作成"/>
  </hyperlinks>
  <pageMargins left="0.7" right="0.7" top="0.75" bottom="0.75" header="0.3" footer="0.3"/>
  <pageSetup scale="50" fitToHeight="0" orientation="landscape" verticalDpi="1200" r:id="rId2"/>
  <ignoredErrors>
    <ignoredError sqref="C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2015-10-21T21:07:08Z</cp:lastPrinted>
  <dcterms:created xsi:type="dcterms:W3CDTF">2015-10-16T18:04:06Z</dcterms:created>
  <dcterms:modified xsi:type="dcterms:W3CDTF">2016-04-05T22:43:53Z</dcterms:modified>
</cp:coreProperties>
</file>