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277\JP\-content-production-plan-scheduling-templates\"/>
    </mc:Choice>
  </mc:AlternateContent>
  <xr:revisionPtr revIDLastSave="0" documentId="13_ncr:1_{DA5111AA-73AA-4702-9232-8E33D5FFDD7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週次生産スケジュール" sheetId="1" r:id="rId1"/>
    <sheet name="在庫管理" sheetId="10" r:id="rId2"/>
    <sheet name="QC 日次チェック" sheetId="11" r:id="rId3"/>
    <sheet name="資材要件" sheetId="12" r:id="rId4"/>
    <sheet name="ダウンタイム ログ" sheetId="4" r:id="rId5"/>
    <sheet name="ドロップダウン キー - 削除不可" sheetId="9" r:id="rId6"/>
    <sheet name="- 免責条項 -" sheetId="8" r:id="rId7"/>
  </sheets>
  <externalReferences>
    <externalReference r:id="rId8"/>
    <externalReference r:id="rId9"/>
    <externalReference r:id="rId10"/>
    <externalReference r:id="rId11"/>
  </externalReferences>
  <definedNames>
    <definedName name="Interval" localSheetId="5">'[1]Office Work Schedule'!#REF!</definedName>
    <definedName name="Interval">'[1]Office Work Schedule'!#REF!</definedName>
    <definedName name="_xlnm.Print_Area" localSheetId="2">'QC 日次チェック'!$A$1:$D$22</definedName>
    <definedName name="_xlnm.Print_Area" localSheetId="4">'ダウンタイム ログ'!$B$1:$D$33</definedName>
    <definedName name="_xlnm.Print_Area" localSheetId="1">在庫管理!$B$1:$L$22</definedName>
    <definedName name="_xlnm.Print_Area" localSheetId="3">資材要件!$A$1:$D$22</definedName>
    <definedName name="_xlnm.Print_Area" localSheetId="0">週次生産スケジュール!$B$1:$Z$39</definedName>
    <definedName name="ScheduleStart" localSheetId="5">'[1]Office Work Schedule'!#REF!</definedName>
    <definedName name="ScheduleStart">'[1]Office Work Schedule'!#REF!</definedName>
    <definedName name="TAX">'[2]Bid Tabulation'!$E$158</definedName>
    <definedName name="Type" localSheetId="2">'[3]Maintenance Work Order'!#REF!</definedName>
    <definedName name="Type" localSheetId="5">'[3]Maintenance Work Order'!#REF!</definedName>
    <definedName name="Type" localSheetId="1">'[3]Maintenance Work Order'!#REF!</definedName>
    <definedName name="Type" localSheetId="3">'[3]Maintenance Work Order'!#REF!</definedName>
    <definedName name="Type">'[3]Maintenance Work Order'!#REF!</definedName>
    <definedName name="valHighlight" localSheetId="2">'QC 日次チェック'!#REF!</definedName>
    <definedName name="valHighlight" localSheetId="1">在庫管理!#REF!</definedName>
    <definedName name="valHighlight" localSheetId="3">資材要件!#REF!</definedName>
    <definedName name="valHighlight">'[4]Product Master'!#REF!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0" l="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H22" i="1"/>
  <c r="P22" i="1"/>
  <c r="I23" i="1"/>
  <c r="O23" i="1"/>
  <c r="P23" i="1"/>
  <c r="I24" i="1"/>
  <c r="O24" i="1"/>
  <c r="P24" i="1"/>
  <c r="I25" i="1"/>
  <c r="O25" i="1"/>
  <c r="P25" i="1"/>
  <c r="I26" i="1"/>
  <c r="O26" i="1"/>
  <c r="P26" i="1"/>
  <c r="I27" i="1"/>
  <c r="O27" i="1"/>
  <c r="P27" i="1"/>
  <c r="I28" i="1"/>
  <c r="O28" i="1"/>
  <c r="P28" i="1"/>
  <c r="I20" i="1"/>
  <c r="O20" i="1"/>
  <c r="P20" i="1"/>
  <c r="I21" i="1"/>
  <c r="O21" i="1"/>
  <c r="P21" i="1"/>
  <c r="H29" i="1"/>
  <c r="P29" i="1"/>
  <c r="I30" i="1"/>
  <c r="O30" i="1"/>
  <c r="P30" i="1"/>
  <c r="I31" i="1"/>
  <c r="O31" i="1"/>
  <c r="P31" i="1"/>
  <c r="I32" i="1"/>
  <c r="O32" i="1"/>
  <c r="P32" i="1"/>
  <c r="I33" i="1"/>
  <c r="O33" i="1"/>
  <c r="P33" i="1"/>
  <c r="P16" i="1"/>
  <c r="O10" i="1"/>
  <c r="P19" i="1"/>
  <c r="P18" i="1"/>
  <c r="P15" i="1"/>
  <c r="P14" i="1"/>
  <c r="P13" i="1"/>
  <c r="P12" i="1"/>
  <c r="P11" i="1"/>
  <c r="P10" i="1"/>
  <c r="I22" i="1"/>
  <c r="I29" i="1"/>
  <c r="O19" i="1"/>
  <c r="O18" i="1"/>
  <c r="O13" i="1"/>
  <c r="O14" i="1"/>
  <c r="O15" i="1"/>
  <c r="O16" i="1"/>
  <c r="O12" i="1"/>
  <c r="O11" i="1"/>
  <c r="G35" i="1"/>
  <c r="Z38" i="1"/>
  <c r="I18" i="1"/>
  <c r="I19" i="1"/>
  <c r="I10" i="1"/>
  <c r="I11" i="1"/>
  <c r="I12" i="1"/>
  <c r="I13" i="1"/>
  <c r="I14" i="1"/>
  <c r="I15" i="1"/>
  <c r="I16" i="1"/>
  <c r="H35" i="1"/>
  <c r="R37" i="1"/>
  <c r="R39" i="1"/>
  <c r="S37" i="1"/>
  <c r="P17" i="1"/>
  <c r="P9" i="1"/>
  <c r="I17" i="1"/>
  <c r="R36" i="1"/>
  <c r="S36" i="1"/>
  <c r="T36" i="1"/>
  <c r="U36" i="1"/>
  <c r="V36" i="1"/>
  <c r="W36" i="1"/>
  <c r="X36" i="1"/>
  <c r="I35" i="1"/>
  <c r="I9" i="1"/>
  <c r="S39" i="1"/>
  <c r="T37" i="1"/>
  <c r="T39" i="1"/>
  <c r="U37" i="1"/>
  <c r="U39" i="1"/>
  <c r="V37" i="1"/>
  <c r="V39" i="1"/>
  <c r="W37" i="1"/>
  <c r="W39" i="1"/>
  <c r="X37" i="1"/>
  <c r="X39" i="1"/>
  <c r="Z39" i="1"/>
  <c r="Z37" i="1"/>
</calcChain>
</file>

<file path=xl/sharedStrings.xml><?xml version="1.0" encoding="utf-8"?>
<sst xmlns="http://schemas.openxmlformats.org/spreadsheetml/2006/main" count="148" uniqueCount="114">
  <si>
    <t>SKU</t>
  </si>
  <si>
    <t>123</t>
  </si>
  <si>
    <t>456</t>
  </si>
  <si>
    <t>12345</t>
  </si>
  <si>
    <t>Cole</t>
  </si>
  <si>
    <t>H123</t>
  </si>
  <si>
    <t>G123</t>
  </si>
  <si>
    <t>F123</t>
  </si>
  <si>
    <t>E123</t>
  </si>
  <si>
    <t>D123</t>
  </si>
  <si>
    <t>C123</t>
  </si>
  <si>
    <t>B123</t>
  </si>
  <si>
    <t>A123</t>
  </si>
  <si>
    <t>X</t>
  </si>
  <si>
    <t>YY/MM/DD</t>
  </si>
  <si>
    <r>
      <rPr>
        <b/>
        <sz val="22"/>
        <color theme="1" tint="0.34998626667073579"/>
        <rFont val="MS PGothic"/>
        <family val="2"/>
        <charset val="128"/>
      </rPr>
      <t>週次生産スケジューリング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</si>
  <si>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8"/>
        <color theme="1" tint="0.34998626667073579"/>
        <rFont val="MS PGothic"/>
        <family val="2"/>
        <charset val="128"/>
      </rPr>
      <t>組織</t>
    </r>
    <r>
      <rPr>
        <sz val="18"/>
        <color theme="1" tint="0.34998626667073579"/>
        <rFont val="Century Gothic"/>
        <family val="2"/>
      </rPr>
      <t>/</t>
    </r>
    <r>
      <rPr>
        <sz val="18"/>
        <color theme="1" tint="0.34998626667073579"/>
        <rFont val="MS PGothic"/>
        <family val="2"/>
        <charset val="128"/>
      </rPr>
      <t>団体名</t>
    </r>
  </si>
  <si>
    <r>
      <rPr>
        <sz val="18"/>
        <color theme="1" tint="0.34998626667073579"/>
        <rFont val="MS PGothic"/>
        <family val="2"/>
        <charset val="128"/>
      </rPr>
      <t>メモとアクション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アイテム</t>
    </r>
  </si>
  <si>
    <r>
      <rPr>
        <sz val="10"/>
        <color theme="1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</si>
  <si>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生産に関する日々のメモ</t>
    </r>
  </si>
  <si>
    <r>
      <rPr>
        <sz val="18"/>
        <color theme="1" tint="0.34998626667073579"/>
        <rFont val="MS PGothic"/>
        <family val="2"/>
        <charset val="128"/>
      </rPr>
      <t>開始日</t>
    </r>
  </si>
  <si>
    <r>
      <rPr>
        <b/>
        <sz val="11"/>
        <color theme="8" tint="-0.249977111117893"/>
        <rFont val="MS PGothic"/>
        <family val="2"/>
        <charset val="128"/>
      </rPr>
      <t>製品名</t>
    </r>
  </si>
  <si>
    <r>
      <rPr>
        <b/>
        <sz val="11"/>
        <color theme="8" tint="-0.249977111117893"/>
        <rFont val="MS PGothic"/>
        <family val="2"/>
        <charset val="128"/>
      </rPr>
      <t>リソースの割り当て</t>
    </r>
    <r>
      <rPr>
        <b/>
        <sz val="11"/>
        <color theme="8" tint="-0.249977111117893"/>
        <rFont val="Century Gothic"/>
        <family val="2"/>
      </rPr>
      <t>:</t>
    </r>
    <r>
      <rPr>
        <sz val="12"/>
        <color theme="1"/>
        <rFont val="Century Gothic"/>
        <family val="2"/>
      </rPr>
      <t xml:space="preserve">
</t>
    </r>
    <r>
      <rPr>
        <b/>
        <sz val="9"/>
        <color theme="8" tint="-0.249977111117893"/>
        <rFont val="MS PGothic"/>
        <family val="2"/>
        <charset val="128"/>
      </rPr>
      <t>機械</t>
    </r>
    <r>
      <rPr>
        <b/>
        <sz val="9"/>
        <color theme="8" tint="-0.249977111117893"/>
        <rFont val="Century Gothic"/>
        <family val="2"/>
      </rPr>
      <t>/</t>
    </r>
    <r>
      <rPr>
        <b/>
        <sz val="9"/>
        <color theme="8" tint="-0.249977111117893"/>
        <rFont val="MS PGothic"/>
        <family val="2"/>
        <charset val="128"/>
      </rPr>
      <t>ワークステーション</t>
    </r>
  </si>
  <si>
    <r>
      <rPr>
        <b/>
        <sz val="11"/>
        <color theme="8" tint="-0.249977111117893"/>
        <rFont val="MS PGothic"/>
        <family val="2"/>
        <charset val="128"/>
      </rPr>
      <t>材料の使用</t>
    </r>
    <r>
      <rPr>
        <b/>
        <sz val="11"/>
        <color theme="8" tint="-0.249977111117893"/>
        <rFont val="Century Gothic"/>
        <family val="2"/>
      </rPr>
      <t>:</t>
    </r>
    <r>
      <rPr>
        <sz val="12"/>
        <color theme="1"/>
        <rFont val="Century Gothic"/>
        <family val="2"/>
      </rPr>
      <t xml:space="preserve">
</t>
    </r>
    <r>
      <rPr>
        <b/>
        <sz val="9"/>
        <color theme="8" tint="-0.249977111117893"/>
        <rFont val="MS PGothic"/>
        <family val="2"/>
        <charset val="128"/>
      </rPr>
      <t>原材料</t>
    </r>
    <r>
      <rPr>
        <b/>
        <sz val="9"/>
        <color theme="8" tint="-0.249977111117893"/>
        <rFont val="Century Gothic"/>
        <family val="2"/>
      </rPr>
      <t xml:space="preserve"> </t>
    </r>
  </si>
  <si>
    <r>
      <rPr>
        <b/>
        <sz val="11"/>
        <color theme="8" tint="-0.249977111117893"/>
        <rFont val="MS PGothic"/>
        <family val="2"/>
        <charset val="128"/>
      </rPr>
      <t>生産の詳細</t>
    </r>
    <r>
      <rPr>
        <b/>
        <sz val="11"/>
        <color theme="8" tint="-0.249977111117893"/>
        <rFont val="Century Gothic"/>
        <family val="2"/>
      </rPr>
      <t xml:space="preserve"> - </t>
    </r>
    <r>
      <rPr>
        <b/>
        <sz val="11"/>
        <color theme="8" tint="-0.249977111117893"/>
        <rFont val="MS PGothic"/>
        <family val="2"/>
        <charset val="128"/>
      </rPr>
      <t>計画生産量</t>
    </r>
    <r>
      <rPr>
        <b/>
        <sz val="11"/>
        <color theme="8" tint="-0.249977111117893"/>
        <rFont val="Century Gothic"/>
        <family val="2"/>
      </rPr>
      <t xml:space="preserve"> 
(1 </t>
    </r>
    <r>
      <rPr>
        <b/>
        <sz val="11"/>
        <color theme="8" tint="-0.249977111117893"/>
        <rFont val="MS PGothic"/>
        <family val="2"/>
        <charset val="128"/>
      </rPr>
      <t>日あたりの時間</t>
    </r>
    <r>
      <rPr>
        <b/>
        <sz val="11"/>
        <color theme="8" tint="-0.249977111117893"/>
        <rFont val="Century Gothic"/>
        <family val="2"/>
      </rPr>
      <t>)</t>
    </r>
  </si>
  <si>
    <r>
      <rPr>
        <b/>
        <sz val="11"/>
        <color theme="8" tint="-0.249977111117893"/>
        <rFont val="MS PGothic"/>
        <family val="2"/>
        <charset val="128"/>
      </rPr>
      <t>シフト</t>
    </r>
  </si>
  <si>
    <r>
      <rPr>
        <b/>
        <sz val="11"/>
        <color theme="8" tint="-0.249977111117893"/>
        <rFont val="MS PGothic"/>
        <family val="2"/>
        <charset val="128"/>
      </rPr>
      <t>部門</t>
    </r>
    <r>
      <rPr>
        <b/>
        <sz val="11"/>
        <color theme="8" tint="-0.249977111117893"/>
        <rFont val="Century Gothic"/>
        <family val="2"/>
      </rPr>
      <t>/</t>
    </r>
    <r>
      <rPr>
        <b/>
        <sz val="11"/>
        <color theme="8" tint="-0.249977111117893"/>
        <rFont val="MS PGothic"/>
        <family val="2"/>
        <charset val="128"/>
      </rPr>
      <t>部署</t>
    </r>
  </si>
  <si>
    <r>
      <rPr>
        <b/>
        <sz val="11"/>
        <color theme="8" tint="-0.249977111117893"/>
        <rFont val="MS PGothic"/>
        <family val="2"/>
        <charset val="128"/>
      </rPr>
      <t>品質チェックポイント</t>
    </r>
  </si>
  <si>
    <r>
      <rPr>
        <b/>
        <sz val="9"/>
        <color theme="8" tint="-0.249977111117893"/>
        <rFont val="MS PGothic"/>
        <family val="2"/>
        <charset val="128"/>
      </rPr>
      <t>開始日</t>
    </r>
  </si>
  <si>
    <r>
      <rPr>
        <b/>
        <sz val="9"/>
        <color theme="8" tint="-0.249977111117893"/>
        <rFont val="MS PGothic"/>
        <family val="2"/>
        <charset val="128"/>
      </rPr>
      <t>期日</t>
    </r>
  </si>
  <si>
    <r>
      <rPr>
        <b/>
        <sz val="9"/>
        <color theme="8" tint="-0.249977111117893"/>
        <rFont val="MS PGothic"/>
        <family val="2"/>
        <charset val="128"/>
      </rPr>
      <t>期間</t>
    </r>
  </si>
  <si>
    <r>
      <rPr>
        <b/>
        <sz val="11"/>
        <color theme="8" tint="-0.249977111117893"/>
        <rFont val="MS PGothic"/>
        <family val="2"/>
        <charset val="128"/>
      </rPr>
      <t>ダウンタイムと効率</t>
    </r>
  </si>
  <si>
    <r>
      <rPr>
        <b/>
        <sz val="10"/>
        <color theme="0"/>
        <rFont val="MS PGothic"/>
        <family val="2"/>
        <charset val="128"/>
      </rPr>
      <t>第</t>
    </r>
    <r>
      <rPr>
        <b/>
        <sz val="10"/>
        <color theme="0"/>
        <rFont val="Century Gothic"/>
        <family val="2"/>
      </rPr>
      <t xml:space="preserve"> 1 </t>
    </r>
    <r>
      <rPr>
        <b/>
        <sz val="10"/>
        <color theme="0"/>
        <rFont val="MS PGothic"/>
        <family val="2"/>
        <charset val="128"/>
      </rPr>
      <t>週</t>
    </r>
  </si>
  <si>
    <r>
      <rPr>
        <b/>
        <sz val="9"/>
        <color theme="8" tint="-0.249977111117893"/>
        <rFont val="MS PGothic"/>
        <family val="2"/>
        <charset val="128"/>
      </rPr>
      <t>使用追跡</t>
    </r>
    <r>
      <rPr>
        <b/>
        <sz val="9"/>
        <color theme="8" tint="-0.249977111117893"/>
        <rFont val="Century Gothic"/>
        <family val="2"/>
      </rPr>
      <t xml:space="preserve">: </t>
    </r>
    <r>
      <rPr>
        <b/>
        <sz val="9"/>
        <color theme="8" tint="-0.249977111117893"/>
        <rFont val="MS PGothic"/>
        <family val="2"/>
        <charset val="128"/>
      </rPr>
      <t>実際</t>
    </r>
  </si>
  <si>
    <r>
      <rPr>
        <b/>
        <sz val="9"/>
        <color theme="8" tint="-0.249977111117893"/>
        <rFont val="MS PGothic"/>
        <family val="2"/>
        <charset val="128"/>
      </rPr>
      <t>使用追跡</t>
    </r>
    <r>
      <rPr>
        <b/>
        <sz val="9"/>
        <color theme="8" tint="-0.249977111117893"/>
        <rFont val="Century Gothic"/>
        <family val="2"/>
      </rPr>
      <t xml:space="preserve">: </t>
    </r>
    <r>
      <rPr>
        <b/>
        <sz val="9"/>
        <color theme="8" tint="-0.249977111117893"/>
        <rFont val="MS PGothic"/>
        <family val="2"/>
        <charset val="128"/>
      </rPr>
      <t>計画</t>
    </r>
  </si>
  <si>
    <r>
      <rPr>
        <b/>
        <sz val="8"/>
        <color theme="8" tint="-0.249977111117893"/>
        <rFont val="MS PGothic"/>
        <family val="2"/>
        <charset val="128"/>
      </rPr>
      <t>推定</t>
    </r>
  </si>
  <si>
    <r>
      <rPr>
        <b/>
        <sz val="8"/>
        <color theme="8" tint="-0.249977111117893"/>
        <rFont val="MS PGothic"/>
        <family val="2"/>
        <charset val="128"/>
      </rPr>
      <t>完了済み</t>
    </r>
  </si>
  <si>
    <r>
      <rPr>
        <b/>
        <sz val="8"/>
        <color theme="8" tint="-0.249977111117893"/>
        <rFont val="MS PGothic"/>
        <family val="2"/>
        <charset val="128"/>
      </rPr>
      <t>残り</t>
    </r>
  </si>
  <si>
    <r>
      <rPr>
        <b/>
        <sz val="10"/>
        <color theme="1"/>
        <rFont val="MS PGothic"/>
        <family val="2"/>
        <charset val="128"/>
      </rPr>
      <t>月</t>
    </r>
  </si>
  <si>
    <r>
      <rPr>
        <b/>
        <sz val="10"/>
        <color theme="1"/>
        <rFont val="MS PGothic"/>
        <family val="2"/>
        <charset val="128"/>
      </rPr>
      <t>火</t>
    </r>
  </si>
  <si>
    <r>
      <rPr>
        <b/>
        <sz val="10"/>
        <color theme="1"/>
        <rFont val="MS PGothic"/>
        <family val="2"/>
        <charset val="128"/>
      </rPr>
      <t>水</t>
    </r>
  </si>
  <si>
    <r>
      <rPr>
        <b/>
        <sz val="10"/>
        <color theme="1"/>
        <rFont val="MS PGothic"/>
        <family val="2"/>
        <charset val="128"/>
      </rPr>
      <t>木</t>
    </r>
  </si>
  <si>
    <r>
      <rPr>
        <b/>
        <sz val="10"/>
        <color theme="1"/>
        <rFont val="MS PGothic"/>
        <family val="2"/>
        <charset val="128"/>
      </rPr>
      <t>金</t>
    </r>
  </si>
  <si>
    <r>
      <rPr>
        <b/>
        <sz val="10"/>
        <color theme="1"/>
        <rFont val="MS PGothic"/>
        <family val="2"/>
        <charset val="128"/>
      </rPr>
      <t>土</t>
    </r>
  </si>
  <si>
    <r>
      <rPr>
        <b/>
        <sz val="10"/>
        <color theme="1"/>
        <rFont val="MS PGothic"/>
        <family val="2"/>
        <charset val="128"/>
      </rPr>
      <t>日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</si>
  <si>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</si>
  <si>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</si>
  <si>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</si>
  <si>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theme="1"/>
        <rFont val="MS PGothic"/>
        <family val="2"/>
        <charset val="128"/>
      </rPr>
      <t>要レビュー</t>
    </r>
  </si>
  <si>
    <r>
      <rPr>
        <sz val="9"/>
        <color theme="1"/>
        <rFont val="MS PGothic"/>
        <family val="2"/>
        <charset val="128"/>
      </rPr>
      <t>期日超過</t>
    </r>
  </si>
  <si>
    <r>
      <rPr>
        <sz val="9"/>
        <color theme="1"/>
        <rFont val="MS PGothic"/>
        <family val="2"/>
        <charset val="128"/>
      </rPr>
      <t>未開始</t>
    </r>
  </si>
  <si>
    <r>
      <rPr>
        <b/>
        <sz val="8"/>
        <color theme="0" tint="-0.499984740745262"/>
        <rFont val="MS PGothic"/>
        <family val="2"/>
        <charset val="128"/>
      </rPr>
      <t>推定</t>
    </r>
  </si>
  <si>
    <r>
      <rPr>
        <b/>
        <sz val="8"/>
        <color theme="0" tint="-0.499984740745262"/>
        <rFont val="MS PGothic"/>
        <family val="2"/>
        <charset val="128"/>
      </rPr>
      <t>完了済み</t>
    </r>
  </si>
  <si>
    <r>
      <rPr>
        <b/>
        <sz val="8"/>
        <color theme="0" tint="-0.499984740745262"/>
        <rFont val="MS PGothic"/>
        <family val="2"/>
        <charset val="128"/>
      </rPr>
      <t>残り</t>
    </r>
  </si>
  <si>
    <r>
      <rPr>
        <b/>
        <sz val="18"/>
        <color theme="0" tint="-0.499984740745262"/>
        <rFont val="MS PGothic"/>
        <family val="2"/>
        <charset val="128"/>
      </rPr>
      <t>合計時間</t>
    </r>
  </si>
  <si>
    <r>
      <rPr>
        <b/>
        <sz val="9"/>
        <color theme="1"/>
        <rFont val="MS PGothic"/>
        <family val="2"/>
        <charset val="128"/>
      </rPr>
      <t>曜日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</si>
  <si>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</si>
  <si>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計画</t>
    </r>
  </si>
  <si>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</si>
  <si>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9"/>
        <color theme="1"/>
        <rFont val="MS PGothic"/>
        <family val="2"/>
        <charset val="128"/>
      </rPr>
      <t>推定</t>
    </r>
  </si>
  <si>
    <r>
      <t xml:space="preserve">1 </t>
    </r>
    <r>
      <rPr>
        <sz val="16"/>
        <color theme="8" tint="-0.249977111117893"/>
        <rFont val="MS PGothic"/>
        <family val="2"/>
        <charset val="128"/>
      </rPr>
      <t>日の完了時間数を入力</t>
    </r>
    <r>
      <rPr>
        <sz val="16"/>
        <color theme="8" tint="-0.249977111117893"/>
        <rFont val="Century Gothic"/>
        <family val="2"/>
      </rPr>
      <t xml:space="preserve"> ----&gt;</t>
    </r>
  </si>
  <si>
    <r>
      <rPr>
        <b/>
        <sz val="9"/>
        <color theme="1"/>
        <rFont val="MS PGothic"/>
        <family val="2"/>
        <charset val="128"/>
      </rPr>
      <t>完了時間数</t>
    </r>
  </si>
  <si>
    <r>
      <rPr>
        <b/>
        <sz val="9"/>
        <color theme="1"/>
        <rFont val="MS PGothic"/>
        <family val="2"/>
        <charset val="128"/>
      </rPr>
      <t>残り時間数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</si>
  <si>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</si>
  <si>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11"/>
        <color theme="8" tint="-0.249977111117893"/>
        <rFont val="MS PGothic"/>
        <family val="2"/>
        <charset val="128"/>
      </rPr>
      <t>週次パフォーマンス</t>
    </r>
    <r>
      <rPr>
        <b/>
        <sz val="11"/>
        <color theme="8" tint="-0.249977111117893"/>
        <rFont val="Century Gothic"/>
        <family val="2"/>
      </rPr>
      <t xml:space="preserve"> 
</t>
    </r>
    <r>
      <rPr>
        <b/>
        <sz val="11"/>
        <color theme="8" tint="-0.249977111117893"/>
        <rFont val="MS PGothic"/>
        <family val="2"/>
        <charset val="128"/>
      </rPr>
      <t>メトリック</t>
    </r>
    <r>
      <rPr>
        <sz val="12"/>
        <color theme="1"/>
        <rFont val="Century Gothic"/>
        <family val="2"/>
      </rPr>
      <t xml:space="preserve">
</t>
    </r>
    <r>
      <rPr>
        <b/>
        <sz val="9"/>
        <color theme="8" tint="-0.249977111117893"/>
        <rFont val="MS PGothic"/>
        <family val="2"/>
        <charset val="128"/>
      </rPr>
      <t>完了率</t>
    </r>
    <phoneticPr fontId="14"/>
  </si>
  <si>
    <r>
      <rPr>
        <sz val="22"/>
        <color theme="1" tint="0.34998626667073579"/>
        <rFont val="MS PGothic"/>
        <family val="2"/>
        <charset val="128"/>
      </rPr>
      <t>在庫管理</t>
    </r>
  </si>
  <si>
    <r>
      <rPr>
        <b/>
        <sz val="10"/>
        <color theme="0"/>
        <rFont val="MS PGothic"/>
        <family val="2"/>
        <charset val="128"/>
      </rPr>
      <t>再注文</t>
    </r>
    <r>
      <rPr>
        <b/>
        <sz val="10"/>
        <color theme="0"/>
        <rFont val="Century Gothic"/>
        <family val="2"/>
      </rPr>
      <t xml:space="preserve"> 
(</t>
    </r>
    <r>
      <rPr>
        <b/>
        <sz val="10"/>
        <color theme="0"/>
        <rFont val="MS PGothic"/>
        <family val="2"/>
        <charset val="128"/>
      </rPr>
      <t>オートフィル</t>
    </r>
    <r>
      <rPr>
        <b/>
        <sz val="10"/>
        <color theme="0"/>
        <rFont val="Century Gothic"/>
        <family val="2"/>
      </rPr>
      <t>)</t>
    </r>
    <phoneticPr fontId="14"/>
  </si>
  <si>
    <r>
      <t xml:space="preserve">SKU </t>
    </r>
    <r>
      <rPr>
        <b/>
        <sz val="10"/>
        <color theme="0"/>
        <rFont val="MS PGothic"/>
        <family val="2"/>
        <charset val="128"/>
      </rPr>
      <t>番号</t>
    </r>
  </si>
  <si>
    <r>
      <rPr>
        <b/>
        <sz val="10"/>
        <color theme="0"/>
        <rFont val="MS PGothic"/>
        <family val="2"/>
        <charset val="128"/>
      </rPr>
      <t>製品名</t>
    </r>
  </si>
  <si>
    <r>
      <rPr>
        <b/>
        <sz val="10"/>
        <color theme="0"/>
        <rFont val="MS PGothic"/>
        <family val="2"/>
        <charset val="128"/>
      </rPr>
      <t>メーカー</t>
    </r>
  </si>
  <si>
    <r>
      <rPr>
        <b/>
        <sz val="10"/>
        <color theme="0"/>
        <rFont val="MS PGothic"/>
        <family val="2"/>
        <charset val="128"/>
      </rPr>
      <t>製品説明</t>
    </r>
  </si>
  <si>
    <r>
      <rPr>
        <b/>
        <sz val="10"/>
        <color theme="0"/>
        <rFont val="MS PGothic"/>
        <family val="2"/>
        <charset val="128"/>
      </rPr>
      <t>在庫数</t>
    </r>
  </si>
  <si>
    <r>
      <rPr>
        <b/>
        <sz val="10"/>
        <color theme="0"/>
        <rFont val="MS PGothic"/>
        <family val="2"/>
        <charset val="128"/>
      </rPr>
      <t>再注文レベル</t>
    </r>
  </si>
  <si>
    <r>
      <rPr>
        <b/>
        <sz val="10"/>
        <color theme="0"/>
        <rFont val="MS PGothic"/>
        <family val="2"/>
        <charset val="128"/>
      </rPr>
      <t>再注文ごとの日数</t>
    </r>
  </si>
  <si>
    <r>
      <rPr>
        <b/>
        <sz val="10"/>
        <color theme="0"/>
        <rFont val="MS PGothic"/>
        <family val="2"/>
        <charset val="128"/>
      </rPr>
      <t>再注文数</t>
    </r>
  </si>
  <si>
    <r>
      <rPr>
        <b/>
        <sz val="10"/>
        <color theme="0"/>
        <rFont val="MS PGothic"/>
        <family val="2"/>
        <charset val="128"/>
      </rPr>
      <t>販売停止されたか？</t>
    </r>
  </si>
  <si>
    <r>
      <rPr>
        <b/>
        <sz val="10"/>
        <color theme="0"/>
        <rFont val="MS PGothic"/>
        <family val="2"/>
        <charset val="128"/>
      </rPr>
      <t>更新日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</si>
  <si>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</si>
  <si>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A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</si>
  <si>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</si>
  <si>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</si>
  <si>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B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</si>
  <si>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</si>
  <si>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C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</si>
  <si>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</si>
  <si>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D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</si>
  <si>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</si>
  <si>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E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</si>
  <si>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</si>
  <si>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F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</si>
  <si>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</si>
  <si>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G </t>
    </r>
    <r>
      <rPr>
        <sz val="10"/>
        <color theme="1"/>
        <rFont val="MS PGothic"/>
        <family val="2"/>
        <charset val="128"/>
      </rPr>
      <t>の説明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</si>
  <si>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</t>
    </r>
  </si>
  <si>
    <r>
      <rPr>
        <sz val="10"/>
        <color theme="1"/>
        <rFont val="MS PGothic"/>
        <family val="2"/>
        <charset val="128"/>
      </rPr>
      <t>アイテム</t>
    </r>
    <r>
      <rPr>
        <sz val="10"/>
        <color theme="1"/>
        <rFont val="Century Gothic"/>
        <family val="2"/>
      </rPr>
      <t xml:space="preserve"> H </t>
    </r>
    <r>
      <rPr>
        <sz val="10"/>
        <color theme="1"/>
        <rFont val="MS PGothic"/>
        <family val="2"/>
        <charset val="128"/>
      </rPr>
      <t>の説明</t>
    </r>
  </si>
  <si>
    <r>
      <rPr>
        <sz val="22"/>
        <color theme="1" tint="0.34998626667073579"/>
        <rFont val="MS PGothic"/>
        <family val="2"/>
        <charset val="128"/>
      </rPr>
      <t>品質管理</t>
    </r>
  </si>
  <si>
    <r>
      <rPr>
        <b/>
        <sz val="10"/>
        <color theme="0"/>
        <rFont val="MS PGothic"/>
        <family val="2"/>
        <charset val="128"/>
      </rPr>
      <t>チェック</t>
    </r>
  </si>
  <si>
    <r>
      <rPr>
        <b/>
        <sz val="10"/>
        <color theme="0"/>
        <rFont val="MS PGothic"/>
        <family val="2"/>
        <charset val="128"/>
      </rPr>
      <t>アイテム</t>
    </r>
  </si>
  <si>
    <r>
      <rPr>
        <b/>
        <sz val="10"/>
        <color theme="0"/>
        <rFont val="MS PGothic"/>
        <family val="2"/>
        <charset val="128"/>
      </rPr>
      <t>欠陥率の計算</t>
    </r>
  </si>
  <si>
    <r>
      <rPr>
        <sz val="22"/>
        <color theme="1" tint="0.34998626667073579"/>
        <rFont val="MS PGothic"/>
        <family val="2"/>
        <charset val="128"/>
      </rPr>
      <t>資材要件</t>
    </r>
  </si>
  <si>
    <r>
      <rPr>
        <b/>
        <sz val="10"/>
        <color theme="0"/>
        <rFont val="MS PGothic"/>
        <family val="2"/>
        <charset val="128"/>
      </rPr>
      <t>日次使用状況追跡</t>
    </r>
  </si>
  <si>
    <r>
      <rPr>
        <b/>
        <sz val="10"/>
        <color theme="0"/>
        <rFont val="MS PGothic"/>
        <family val="2"/>
        <charset val="128"/>
      </rPr>
      <t>在庫レベル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</si>
  <si>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</si>
  <si>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sz val="22"/>
        <color theme="1" tint="0.34998626667073579"/>
        <rFont val="MS PGothic"/>
        <family val="2"/>
        <charset val="128"/>
      </rPr>
      <t>ダウンタイム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ログ</t>
    </r>
  </si>
  <si>
    <r>
      <rPr>
        <b/>
        <sz val="9"/>
        <color theme="1"/>
        <rFont val="MS PGothic"/>
        <family val="2"/>
        <charset val="128"/>
      </rPr>
      <t>計画済み</t>
    </r>
  </si>
  <si>
    <r>
      <rPr>
        <b/>
        <sz val="9"/>
        <color theme="1"/>
        <rFont val="MS PGothic"/>
        <family val="2"/>
        <charset val="128"/>
      </rPr>
      <t>計画外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</si>
  <si>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</si>
  <si>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理由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</si>
  <si>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r>
      <rPr>
        <sz val="22"/>
        <color theme="1" tint="0.34998626667073579"/>
        <rFont val="Century Gothic"/>
        <family val="2"/>
      </rPr>
      <t xml:space="preserve"> - </t>
    </r>
    <r>
      <rPr>
        <sz val="22"/>
        <color theme="1" tint="0.34998626667073579"/>
        <rFont val="MS PGothic"/>
        <family val="2"/>
        <charset val="128"/>
      </rPr>
      <t>削除不可</t>
    </r>
  </si>
  <si>
    <r>
      <rPr>
        <b/>
        <sz val="9"/>
        <color theme="1"/>
        <rFont val="MS PGothic"/>
        <family val="2"/>
        <charset val="128"/>
      </rPr>
      <t>ステータス</t>
    </r>
  </si>
  <si>
    <r>
      <rPr>
        <sz val="9"/>
        <color rgb="FF000000"/>
        <rFont val="MS PGothic"/>
        <family val="2"/>
        <charset val="128"/>
      </rPr>
      <t>進行中</t>
    </r>
  </si>
  <si>
    <r>
      <rPr>
        <sz val="9"/>
        <color rgb="FF000000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</si>
  <si>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要更新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</si>
  <si>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</si>
  <si>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はい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</si>
</sst>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m/dd/yyyy"/>
    <numFmt numFmtId="177" formatCode="mm/dd/yy"/>
    <numFmt numFmtId="178" formatCode="0.00000"/>
    <numFmt numFmtId="179" formatCode="[$-F800]dddd\,\ mmmm\ dd\,\ yyyy"/>
    <numFmt numFmtId="180" formatCode="_-[$$-409]* #,##0.00_ ;_-[$$-409]* \-#,##0.00\ ;_-[$$-409]* &quot;-&quot;??_ ;_-@_ "/>
    <numFmt numFmtId="181" formatCode="_-* #,##0.00_-;\-* #,##0.00_-;_-* &quot;-&quot;??_-;_-@_-"/>
    <numFmt numFmtId="182" formatCode="m/d/yy;@"/>
    <numFmt numFmtId="183" formatCode="mm/dd/yy;@"/>
  </numFmts>
  <fonts count="55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11"/>
      <color theme="8" tint="-0.249977111117893"/>
      <name val="Century Gothic"/>
      <family val="2"/>
    </font>
    <font>
      <b/>
      <sz val="9"/>
      <color theme="8" tint="-0.249977111117893"/>
      <name val="Century Gothic"/>
      <family val="2"/>
    </font>
    <font>
      <b/>
      <sz val="8"/>
      <color theme="8" tint="-0.249977111117893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6"/>
      <name val="CiscoSansJPN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18"/>
      <color theme="0" tint="-0.499984740745262"/>
      <name val="MS PGothic"/>
      <family val="2"/>
      <charset val="128"/>
    </font>
    <font>
      <b/>
      <sz val="11"/>
      <color theme="8" tint="-0.249977111117893"/>
      <name val="MS PGothic"/>
      <family val="2"/>
      <charset val="128"/>
    </font>
    <font>
      <b/>
      <sz val="9"/>
      <color theme="8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8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8"/>
      <color theme="0" tint="-0.499984740745262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6"/>
      <color theme="8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10"/>
      <color theme="0" tint="-0.499984740745262"/>
      <name val="Century Gothic"/>
      <family val="2"/>
    </font>
    <font>
      <sz val="10"/>
      <color theme="3" tint="-0.499984740745262"/>
      <name val="Century Gothic"/>
      <family val="2"/>
    </font>
    <font>
      <b/>
      <sz val="18"/>
      <color theme="0" tint="-0.499984740745262"/>
      <name val="Century Gothic"/>
      <family val="2"/>
    </font>
    <font>
      <b/>
      <sz val="10"/>
      <color theme="4" tint="-0.249977111117893"/>
      <name val="Century Gothic"/>
      <family val="2"/>
    </font>
    <font>
      <b/>
      <sz val="16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0" tint="-0.499984740745262"/>
      <name val="Century Gothic"/>
      <family val="2"/>
    </font>
    <font>
      <b/>
      <sz val="11"/>
      <color theme="0" tint="-0.499984740745262"/>
      <name val="Century Gothic"/>
      <family val="2"/>
    </font>
    <font>
      <b/>
      <sz val="9"/>
      <color theme="1"/>
      <name val="Century Gothic"/>
      <family val="2"/>
    </font>
    <font>
      <sz val="7"/>
      <color theme="8" tint="-0.249977111117893"/>
      <name val="Century Gothic"/>
      <family val="2"/>
    </font>
    <font>
      <sz val="16"/>
      <color theme="8" tint="-0.249977111117893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b/>
      <sz val="9"/>
      <color theme="8" tint="-0.249977111117893"/>
      <name val="Century Gothic"/>
      <family val="2"/>
      <charset val="128"/>
    </font>
    <font>
      <sz val="10"/>
      <color rgb="FF000000"/>
      <name val="Century Gothic"/>
      <family val="2"/>
    </font>
    <font>
      <sz val="10"/>
      <color theme="0"/>
      <name val="Century Gothic"/>
      <family val="2"/>
    </font>
    <font>
      <sz val="9"/>
      <color rgb="FF000000"/>
      <name val="MS PGothic"/>
      <family val="2"/>
      <charset val="128"/>
    </font>
    <font>
      <sz val="9"/>
      <color rgb="FF00000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2"/>
      <charset val="128"/>
    </font>
  </fonts>
  <fills count="2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81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5" fillId="9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0" fillId="7" borderId="6" xfId="0" applyFont="1" applyFill="1" applyBorder="1" applyAlignment="1">
      <alignment horizontal="left" vertical="center" wrapText="1" indent="1"/>
    </xf>
    <xf numFmtId="0" fontId="11" fillId="7" borderId="6" xfId="0" applyFont="1" applyFill="1" applyBorder="1" applyAlignment="1">
      <alignment horizontal="center" vertical="center" wrapText="1"/>
    </xf>
    <xf numFmtId="0" fontId="12" fillId="0" borderId="0" xfId="0" applyFont="1"/>
    <xf numFmtId="0" fontId="5" fillId="9" borderId="0" xfId="0" applyFont="1" applyFill="1" applyAlignment="1">
      <alignment horizontal="center" vertical="center"/>
    </xf>
    <xf numFmtId="1" fontId="5" fillId="9" borderId="0" xfId="0" applyNumberFormat="1" applyFont="1" applyFill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31" fillId="0" borderId="0" xfId="0" applyFont="1"/>
    <xf numFmtId="0" fontId="32" fillId="9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12" fillId="0" borderId="19" xfId="0" applyFont="1" applyBorder="1" applyAlignment="1">
      <alignment horizontal="left" vertical="center" wrapText="1" indent="1"/>
    </xf>
    <xf numFmtId="0" fontId="12" fillId="9" borderId="0" xfId="0" applyFont="1" applyFill="1" applyAlignment="1">
      <alignment horizontal="left" vertical="center" wrapText="1" indent="1"/>
    </xf>
    <xf numFmtId="179" fontId="33" fillId="9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8" fillId="3" borderId="6" xfId="0" applyFont="1" applyFill="1" applyBorder="1" applyAlignment="1">
      <alignment horizontal="center" vertical="center"/>
    </xf>
    <xf numFmtId="49" fontId="12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wrapText="1" indent="1"/>
    </xf>
    <xf numFmtId="0" fontId="12" fillId="4" borderId="6" xfId="0" applyFont="1" applyFill="1" applyBorder="1" applyAlignment="1">
      <alignment horizontal="left" vertical="center" wrapText="1" indent="2"/>
    </xf>
    <xf numFmtId="0" fontId="12" fillId="4" borderId="6" xfId="0" applyFont="1" applyFill="1" applyBorder="1" applyAlignment="1">
      <alignment horizontal="center" vertical="center"/>
    </xf>
    <xf numFmtId="0" fontId="39" fillId="9" borderId="6" xfId="0" applyFont="1" applyFill="1" applyBorder="1" applyAlignment="1">
      <alignment horizontal="left" vertical="center" wrapText="1" indent="1"/>
    </xf>
    <xf numFmtId="14" fontId="12" fillId="4" borderId="6" xfId="0" applyNumberFormat="1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  <xf numFmtId="9" fontId="38" fillId="4" borderId="6" xfId="1" applyFont="1" applyFill="1" applyBorder="1" applyAlignment="1">
      <alignment horizontal="center" vertical="center"/>
    </xf>
    <xf numFmtId="0" fontId="12" fillId="4" borderId="6" xfId="0" applyFont="1" applyFill="1" applyBorder="1"/>
    <xf numFmtId="49" fontId="12" fillId="9" borderId="6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left" vertical="center" wrapText="1" indent="1"/>
    </xf>
    <xf numFmtId="0" fontId="12" fillId="9" borderId="6" xfId="0" applyFont="1" applyFill="1" applyBorder="1" applyAlignment="1">
      <alignment horizontal="left" vertical="center" wrapText="1" indent="2"/>
    </xf>
    <xf numFmtId="0" fontId="12" fillId="0" borderId="6" xfId="0" applyFont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 indent="1"/>
    </xf>
    <xf numFmtId="177" fontId="12" fillId="0" borderId="6" xfId="0" applyNumberFormat="1" applyFont="1" applyBorder="1" applyAlignment="1">
      <alignment horizontal="center" vertical="center"/>
    </xf>
    <xf numFmtId="1" fontId="12" fillId="6" borderId="6" xfId="0" applyNumberFormat="1" applyFont="1" applyFill="1" applyBorder="1" applyAlignment="1">
      <alignment horizontal="center" vertical="center"/>
    </xf>
    <xf numFmtId="9" fontId="38" fillId="9" borderId="6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 indent="2"/>
    </xf>
    <xf numFmtId="0" fontId="12" fillId="0" borderId="6" xfId="0" applyFont="1" applyBorder="1"/>
    <xf numFmtId="0" fontId="12" fillId="5" borderId="6" xfId="0" applyFont="1" applyFill="1" applyBorder="1"/>
    <xf numFmtId="0" fontId="12" fillId="9" borderId="6" xfId="0" applyFont="1" applyFill="1" applyBorder="1" applyAlignment="1">
      <alignment horizontal="left" vertical="center" wrapText="1" indent="3"/>
    </xf>
    <xf numFmtId="0" fontId="12" fillId="0" borderId="6" xfId="0" applyFont="1" applyBorder="1" applyAlignment="1">
      <alignment horizontal="left" vertical="center" wrapText="1" indent="3"/>
    </xf>
    <xf numFmtId="177" fontId="12" fillId="4" borderId="6" xfId="0" applyNumberFormat="1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41" fillId="7" borderId="6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178" fontId="41" fillId="0" borderId="0" xfId="0" applyNumberFormat="1" applyFont="1" applyAlignment="1">
      <alignment horizontal="center" vertical="center"/>
    </xf>
    <xf numFmtId="0" fontId="42" fillId="4" borderId="3" xfId="0" applyFont="1" applyFill="1" applyBorder="1" applyAlignment="1">
      <alignment horizontal="right" vertical="center" indent="1"/>
    </xf>
    <xf numFmtId="0" fontId="37" fillId="8" borderId="3" xfId="0" applyFont="1" applyFill="1" applyBorder="1" applyAlignment="1">
      <alignment horizontal="center" vertical="center"/>
    </xf>
    <xf numFmtId="0" fontId="37" fillId="12" borderId="4" xfId="0" applyFont="1" applyFill="1" applyBorder="1" applyAlignment="1">
      <alignment horizontal="left"/>
    </xf>
    <xf numFmtId="0" fontId="43" fillId="7" borderId="3" xfId="0" applyFont="1" applyFill="1" applyBorder="1" applyAlignment="1">
      <alignment horizontal="center" vertical="center"/>
    </xf>
    <xf numFmtId="1" fontId="43" fillId="7" borderId="3" xfId="0" applyNumberFormat="1" applyFont="1" applyFill="1" applyBorder="1" applyAlignment="1">
      <alignment horizontal="center" vertical="center"/>
    </xf>
    <xf numFmtId="0" fontId="37" fillId="12" borderId="2" xfId="0" applyFont="1" applyFill="1" applyBorder="1" applyAlignment="1">
      <alignment horizontal="left" vertical="top"/>
    </xf>
    <xf numFmtId="0" fontId="37" fillId="13" borderId="2" xfId="0" applyFont="1" applyFill="1" applyBorder="1" applyAlignment="1">
      <alignment horizontal="center" vertical="center"/>
    </xf>
    <xf numFmtId="0" fontId="44" fillId="0" borderId="0" xfId="0" applyFont="1" applyAlignment="1">
      <alignment horizontal="right"/>
    </xf>
    <xf numFmtId="0" fontId="39" fillId="0" borderId="3" xfId="0" applyFont="1" applyBorder="1" applyAlignment="1">
      <alignment horizontal="center" vertical="center"/>
    </xf>
    <xf numFmtId="0" fontId="37" fillId="13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7" fillId="20" borderId="9" xfId="0" applyFont="1" applyFill="1" applyBorder="1" applyAlignment="1">
      <alignment horizontal="center" vertical="center" wrapText="1"/>
    </xf>
    <xf numFmtId="180" fontId="37" fillId="20" borderId="9" xfId="0" applyNumberFormat="1" applyFont="1" applyFill="1" applyBorder="1" applyAlignment="1">
      <alignment horizontal="center" vertical="center" wrapText="1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" fontId="12" fillId="9" borderId="6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82" fontId="48" fillId="9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6" borderId="6" xfId="0" applyFont="1" applyFill="1" applyBorder="1" applyAlignment="1">
      <alignment horizontal="left" vertical="center" wrapText="1" indent="1"/>
    </xf>
    <xf numFmtId="1" fontId="12" fillId="6" borderId="6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182" fontId="48" fillId="9" borderId="6" xfId="0" applyNumberFormat="1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left" vertical="center" wrapText="1" indent="1"/>
    </xf>
    <xf numFmtId="49" fontId="12" fillId="6" borderId="6" xfId="0" applyNumberFormat="1" applyFont="1" applyFill="1" applyBorder="1" applyAlignment="1">
      <alignment horizontal="left" vertical="center" wrapText="1" indent="1"/>
    </xf>
    <xf numFmtId="1" fontId="12" fillId="6" borderId="11" xfId="0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182" fontId="48" fillId="9" borderId="1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80" fontId="31" fillId="0" borderId="0" xfId="0" applyNumberFormat="1" applyFont="1" applyAlignment="1">
      <alignment horizontal="center"/>
    </xf>
    <xf numFmtId="0" fontId="37" fillId="18" borderId="9" xfId="0" applyFont="1" applyFill="1" applyBorder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10" fontId="12" fillId="6" borderId="6" xfId="0" applyNumberFormat="1" applyFont="1" applyFill="1" applyBorder="1" applyAlignment="1">
      <alignment horizontal="center" vertical="center" wrapText="1"/>
    </xf>
    <xf numFmtId="0" fontId="37" fillId="19" borderId="9" xfId="0" applyFont="1" applyFill="1" applyBorder="1" applyAlignment="1">
      <alignment horizontal="left" vertical="center" wrapText="1" indent="1"/>
    </xf>
    <xf numFmtId="0" fontId="42" fillId="10" borderId="6" xfId="0" applyFont="1" applyFill="1" applyBorder="1" applyAlignment="1">
      <alignment horizontal="left" vertical="center" wrapText="1" indent="1"/>
    </xf>
    <xf numFmtId="0" fontId="42" fillId="10" borderId="6" xfId="0" applyFont="1" applyFill="1" applyBorder="1" applyAlignment="1">
      <alignment horizontal="center" vertical="center" wrapText="1"/>
    </xf>
    <xf numFmtId="176" fontId="12" fillId="11" borderId="6" xfId="0" applyNumberFormat="1" applyFont="1" applyFill="1" applyBorder="1" applyAlignment="1">
      <alignment horizontal="center" vertical="center" wrapText="1"/>
    </xf>
    <xf numFmtId="0" fontId="42" fillId="10" borderId="3" xfId="0" applyFont="1" applyFill="1" applyBorder="1" applyAlignment="1">
      <alignment horizontal="left" vertical="center" wrapText="1" indent="1"/>
    </xf>
    <xf numFmtId="0" fontId="39" fillId="9" borderId="3" xfId="0" applyFont="1" applyFill="1" applyBorder="1" applyAlignment="1">
      <alignment horizontal="left" vertical="center" wrapText="1" indent="1"/>
    </xf>
    <xf numFmtId="0" fontId="51" fillId="9" borderId="3" xfId="0" applyFont="1" applyFill="1" applyBorder="1" applyAlignment="1">
      <alignment horizontal="left" vertical="center" wrapText="1" indent="1" readingOrder="1"/>
    </xf>
    <xf numFmtId="0" fontId="39" fillId="4" borderId="3" xfId="0" applyFont="1" applyFill="1" applyBorder="1" applyAlignment="1">
      <alignment horizontal="left" vertical="center" wrapText="1" indent="1"/>
    </xf>
    <xf numFmtId="0" fontId="39" fillId="17" borderId="3" xfId="0" applyFont="1" applyFill="1" applyBorder="1" applyAlignment="1">
      <alignment horizontal="left" vertical="center" wrapText="1" indent="1"/>
    </xf>
    <xf numFmtId="0" fontId="39" fillId="16" borderId="3" xfId="0" applyFont="1" applyFill="1" applyBorder="1" applyAlignment="1">
      <alignment horizontal="left" vertical="center" wrapText="1" indent="1"/>
    </xf>
    <xf numFmtId="0" fontId="39" fillId="15" borderId="3" xfId="0" applyFont="1" applyFill="1" applyBorder="1" applyAlignment="1">
      <alignment horizontal="left" vertical="center" wrapText="1" indent="1"/>
    </xf>
    <xf numFmtId="0" fontId="39" fillId="0" borderId="3" xfId="0" applyFont="1" applyBorder="1" applyAlignment="1">
      <alignment horizontal="left" vertical="center" wrapText="1" indent="1"/>
    </xf>
    <xf numFmtId="0" fontId="52" fillId="0" borderId="0" xfId="4" applyFont="1"/>
    <xf numFmtId="0" fontId="31" fillId="0" borderId="5" xfId="4" applyFont="1" applyBorder="1" applyAlignment="1">
      <alignment horizontal="left" vertical="center" wrapText="1" indent="2"/>
    </xf>
    <xf numFmtId="0" fontId="45" fillId="14" borderId="0" xfId="6" applyFont="1" applyFill="1" applyAlignment="1">
      <alignment horizontal="center" vertical="center"/>
    </xf>
    <xf numFmtId="0" fontId="9" fillId="7" borderId="6" xfId="0" applyFont="1" applyFill="1" applyBorder="1" applyAlignment="1">
      <alignment horizontal="left" vertical="center" wrapText="1" indent="1"/>
    </xf>
    <xf numFmtId="0" fontId="9" fillId="7" borderId="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 indent="1"/>
    </xf>
    <xf numFmtId="0" fontId="12" fillId="6" borderId="16" xfId="0" applyFont="1" applyFill="1" applyBorder="1" applyAlignment="1">
      <alignment horizontal="left" vertical="center" wrapText="1" indent="1"/>
    </xf>
    <xf numFmtId="0" fontId="12" fillId="6" borderId="17" xfId="0" applyFont="1" applyFill="1" applyBorder="1" applyAlignment="1">
      <alignment horizontal="left" vertical="center" wrapText="1" indent="1"/>
    </xf>
    <xf numFmtId="0" fontId="12" fillId="6" borderId="18" xfId="0" applyFont="1" applyFill="1" applyBorder="1" applyAlignment="1">
      <alignment horizontal="left" vertical="center" wrapText="1" indent="1"/>
    </xf>
    <xf numFmtId="0" fontId="12" fillId="6" borderId="0" xfId="0" applyFont="1" applyFill="1" applyAlignment="1">
      <alignment horizontal="left" vertical="center" wrapText="1" indent="1"/>
    </xf>
    <xf numFmtId="0" fontId="12" fillId="6" borderId="19" xfId="0" applyFont="1" applyFill="1" applyBorder="1" applyAlignment="1">
      <alignment horizontal="left" vertical="center" wrapText="1" indent="1"/>
    </xf>
    <xf numFmtId="0" fontId="12" fillId="6" borderId="12" xfId="0" applyFont="1" applyFill="1" applyBorder="1" applyAlignment="1">
      <alignment horizontal="left" vertical="center" wrapText="1" indent="1"/>
    </xf>
    <xf numFmtId="0" fontId="12" fillId="6" borderId="20" xfId="0" applyFont="1" applyFill="1" applyBorder="1" applyAlignment="1">
      <alignment horizontal="left" vertical="center" wrapText="1" indent="1"/>
    </xf>
    <xf numFmtId="0" fontId="12" fillId="6" borderId="13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 wrapText="1" indent="1"/>
    </xf>
    <xf numFmtId="0" fontId="12" fillId="6" borderId="15" xfId="0" applyFont="1" applyFill="1" applyBorder="1" applyAlignment="1">
      <alignment horizontal="left" vertical="center" wrapText="1" indent="1"/>
    </xf>
    <xf numFmtId="0" fontId="12" fillId="6" borderId="8" xfId="0" applyFont="1" applyFill="1" applyBorder="1" applyAlignment="1">
      <alignment horizontal="left" vertical="center" wrapText="1" indent="1"/>
    </xf>
    <xf numFmtId="183" fontId="12" fillId="6" borderId="7" xfId="0" applyNumberFormat="1" applyFont="1" applyFill="1" applyBorder="1" applyAlignment="1">
      <alignment horizontal="left" vertical="center" wrapText="1" indent="1"/>
    </xf>
    <xf numFmtId="183" fontId="12" fillId="6" borderId="8" xfId="0" applyNumberFormat="1" applyFont="1" applyFill="1" applyBorder="1" applyAlignment="1">
      <alignment horizontal="left" vertical="center" wrapText="1" indent="1"/>
    </xf>
    <xf numFmtId="179" fontId="33" fillId="9" borderId="0" xfId="0" applyNumberFormat="1" applyFont="1" applyFill="1" applyAlignment="1">
      <alignment horizontal="center" vertical="center"/>
    </xf>
    <xf numFmtId="0" fontId="47" fillId="7" borderId="6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53" fillId="9" borderId="6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0" borderId="8" xfId="5" applyNumberFormat="1" applyFont="1" applyFill="1" applyBorder="1" applyAlignment="1">
      <alignment horizontal="center"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54" fillId="20" borderId="13" xfId="0" applyFont="1" applyFill="1" applyBorder="1" applyAlignment="1">
      <alignment horizontal="center" vertical="center" wrapText="1"/>
    </xf>
  </cellXfs>
  <cellStyles count="7">
    <cellStyle name="Comma 2" xfId="5" xr:uid="{BAF006F7-8EED-46FD-B3A9-4E95F9CDF4F6}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7619FB8C-D55D-1241-B11E-C95F25DC35BB}"/>
    <cellStyle name="Percent" xfId="1" builtinId="5"/>
  </cellStyles>
  <dxfs count="6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fill>
        <patternFill>
          <fgColor indexed="64"/>
          <bgColor theme="0" tint="-4.9989318521683403E-2"/>
        </patternFill>
      </fill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numFmt numFmtId="182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2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3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323850</xdr:colOff>
      <xdr:row>0</xdr:row>
      <xdr:rowOff>57150</xdr:rowOff>
    </xdr:from>
    <xdr:to>
      <xdr:col>23</xdr:col>
      <xdr:colOff>582765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62CEA-5539-479F-A25E-5527FF93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0625" y="57150"/>
          <a:ext cx="2621115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dunlevy\Downloads\IC-Master-Production-Schedule-Template.xlsx" TargetMode="External"/><Relationship Id="rId1" Type="http://schemas.openxmlformats.org/officeDocument/2006/relationships/externalLinkPath" Target="https://d.docs.live.net/Users/bdunlevy/Downloads/IC-Master-Production-Schedule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Production Schedule"/>
      <sheetName val="Product Master"/>
      <sheetName val="Capacity Planning"/>
      <sheetName val="Material Requirements"/>
      <sheetName val="What-If Analysis"/>
      <sheetName val="Dropdown keys - DO NOT DELETE"/>
      <sheetName val="- Disclaimer -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54D150-C918-41F9-9A6D-ED95AA43C0F8}" name="Table16" displayName="Table16" ref="B2:L22" totalsRowShown="0" headerRowDxfId="65" dataDxfId="63" headerRowBorderDxfId="64" tableBorderDxfId="62" totalsRowBorderDxfId="61">
  <autoFilter ref="B2:L22" xr:uid="{00000000-0009-0000-0100-000001000000}"/>
  <tableColumns count="11">
    <tableColumn id="12" xr3:uid="{70709576-5E50-496B-9C23-7024E718B18D}" name="再注文 _x000a_(オートフィル)" dataDxfId="16">
      <calculatedColumnFormula>IF(G3&lt;H3,"再注文","OK")</calculatedColumnFormula>
    </tableColumn>
    <tableColumn id="1" xr3:uid="{E3BD504E-AD46-44BC-95E9-BC2E0B82E52F}" name="SKU 番号" dataDxfId="60"/>
    <tableColumn id="2" xr3:uid="{CF69228C-E497-46C7-BF40-95AEA40AC63F}" name="製品名" dataDxfId="59"/>
    <tableColumn id="3" xr3:uid="{8C91C83E-D8A6-4715-91F3-C8B0D8129B60}" name="メーカー" dataDxfId="58"/>
    <tableColumn id="4" xr3:uid="{0D9A8FDD-2A1D-4F88-9A02-A5A8FDF243A9}" name="製品説明" dataDxfId="57"/>
    <tableColumn id="6" xr3:uid="{DAAB787B-7F31-4927-8543-247010950CF9}" name="在庫数" dataDxfId="56"/>
    <tableColumn id="8" xr3:uid="{D79C9AC0-6338-4170-AFCA-B006C0AD2687}" name="再注文レベル" dataDxfId="55"/>
    <tableColumn id="9" xr3:uid="{D660AEA0-5AFA-4EC6-B4E9-C95B1AD594DA}" name="再注文ごとの日数" dataDxfId="54"/>
    <tableColumn id="10" xr3:uid="{F120411A-BD84-474D-8A15-AD6D2F4F61D5}" name="再注文数" dataDxfId="53"/>
    <tableColumn id="11" xr3:uid="{EB1C1746-D878-4015-B0C7-6428F14FF285}" name="販売停止されたか？" dataDxfId="52"/>
    <tableColumn id="5" xr3:uid="{DBAFB825-4584-476E-B015-C3B6F7D8F14F}" name="更新日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D2EDD3-6184-4D3A-A895-0835C741D2AB}" name="Table13457" displayName="Table13457" ref="B2:D22" totalsRowShown="0" headerRowDxfId="50" dataDxfId="48" headerRowBorderDxfId="49" tableBorderDxfId="47" totalsRowBorderDxfId="46">
  <autoFilter ref="B2:D22" xr:uid="{00000000-0009-0000-0100-000001000000}"/>
  <tableColumns count="3">
    <tableColumn id="1" xr3:uid="{E7FA3DBB-6364-4948-821C-627A9B404E82}" name="チェック" dataDxfId="45"/>
    <tableColumn id="2" xr3:uid="{9A57D6E3-40FC-4373-B7B1-9F5D5A9F1C04}" name="アイテム" dataDxfId="44"/>
    <tableColumn id="3" xr3:uid="{7CBFBDE4-8E86-4AA3-8722-433AAA75549A}" name="欠陥率の計算" dataDxfId="4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AA93F3-FE4B-4A24-9957-E7E6DF12CDE2}" name="Table1348" displayName="Table1348" ref="B2:D22" totalsRowShown="0" headerRowDxfId="42" dataDxfId="40" headerRowBorderDxfId="41" tableBorderDxfId="39" totalsRowBorderDxfId="38">
  <autoFilter ref="B2:D22" xr:uid="{00000000-0009-0000-0100-000001000000}"/>
  <tableColumns count="3">
    <tableColumn id="1" xr3:uid="{D9E42F35-DFCC-4AE3-9B15-C98A990263E6}" name="日次使用状況追跡" dataDxfId="37"/>
    <tableColumn id="2" xr3:uid="{AD0810CB-71F4-4D4F-B294-982EFD4B7B08}" name="在庫レベル" dataDxfId="36"/>
    <tableColumn id="3" xr3:uid="{AB542AD3-FB4A-4896-ABA9-366E0D289478}" name="備考" dataDxfId="3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30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O41"/>
  <sheetViews>
    <sheetView showGridLines="0" tabSelected="1" zoomScaleNormal="100" zoomScalePageLayoutView="70" workbookViewId="0">
      <pane ySplit="1" topLeftCell="A2" activePane="bottomLeft" state="frozen"/>
      <selection pane="bottomLeft"/>
    </sheetView>
  </sheetViews>
  <sheetFormatPr defaultColWidth="11" defaultRowHeight="17.25"/>
  <cols>
    <col min="1" max="1" width="3.25" style="16" customWidth="1"/>
    <col min="2" max="2" width="10.5" style="16" customWidth="1"/>
    <col min="3" max="3" width="28.75" style="16" customWidth="1"/>
    <col min="4" max="4" width="34.25" style="16" customWidth="1"/>
    <col min="5" max="5" width="28.75" style="16" customWidth="1"/>
    <col min="6" max="6" width="22" style="16" customWidth="1"/>
    <col min="7" max="7" width="9" style="16" customWidth="1"/>
    <col min="8" max="8" width="11.25" style="16" customWidth="1"/>
    <col min="9" max="9" width="10.25" style="16" customWidth="1"/>
    <col min="10" max="10" width="16.75" style="16" customWidth="1"/>
    <col min="11" max="11" width="23" style="16" customWidth="1"/>
    <col min="12" max="12" width="19.375" style="16" customWidth="1"/>
    <col min="13" max="14" width="10.75" style="16" customWidth="1"/>
    <col min="15" max="15" width="9.75" style="16" customWidth="1"/>
    <col min="16" max="16" width="19.25" style="16" customWidth="1"/>
    <col min="17" max="17" width="28.25" style="16" customWidth="1"/>
    <col min="18" max="24" width="7.75" style="16" customWidth="1"/>
    <col min="25" max="25" width="1" style="16" customWidth="1"/>
    <col min="26" max="26" width="13.25" style="18" customWidth="1"/>
    <col min="27" max="27" width="3.25" style="16" customWidth="1"/>
    <col min="28" max="16384" width="11" style="16"/>
  </cols>
  <sheetData>
    <row r="1" spans="1:41" ht="49.9" customHeight="1">
      <c r="B1" s="1" t="s">
        <v>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1"/>
      <c r="O1" s="11"/>
      <c r="P1" s="11"/>
      <c r="Q1" s="11"/>
      <c r="R1" s="11"/>
      <c r="S1" s="11"/>
      <c r="T1" s="11"/>
      <c r="U1" s="11"/>
    </row>
    <row r="2" spans="1:41" s="8" customFormat="1" ht="31.9" customHeight="1">
      <c r="A2" s="2"/>
      <c r="B2" s="3" t="s">
        <v>16</v>
      </c>
      <c r="C2" s="2"/>
      <c r="D2" s="2"/>
      <c r="E2" s="6"/>
      <c r="F2" s="6" t="s">
        <v>17</v>
      </c>
      <c r="G2" s="2"/>
      <c r="H2" s="6"/>
      <c r="I2" s="4"/>
      <c r="J2" s="4"/>
      <c r="K2" s="4"/>
      <c r="L2" s="4"/>
      <c r="M2" s="5"/>
      <c r="N2" s="5"/>
      <c r="O2" s="5"/>
      <c r="P2" s="5"/>
      <c r="Q2" s="5"/>
      <c r="R2" s="6"/>
      <c r="S2" s="7"/>
      <c r="T2" s="7"/>
      <c r="U2" s="7"/>
      <c r="V2" s="7"/>
      <c r="W2" s="7"/>
      <c r="X2" s="7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30" customHeight="1">
      <c r="B3" s="121" t="s">
        <v>18</v>
      </c>
      <c r="C3" s="122"/>
      <c r="D3" s="123"/>
      <c r="E3" s="19"/>
      <c r="F3" s="110" t="s">
        <v>19</v>
      </c>
      <c r="G3" s="111"/>
      <c r="H3" s="111"/>
      <c r="I3" s="111"/>
      <c r="J3" s="111"/>
      <c r="K3" s="111"/>
      <c r="L3" s="112"/>
      <c r="M3" s="20"/>
      <c r="N3" s="20"/>
      <c r="O3" s="20"/>
      <c r="P3" s="20"/>
      <c r="Q3" s="20"/>
      <c r="R3" s="126"/>
      <c r="S3" s="126"/>
      <c r="T3" s="21"/>
      <c r="U3" s="21"/>
      <c r="V3" s="21"/>
      <c r="W3" s="21"/>
      <c r="X3" s="21"/>
      <c r="Z3" s="16"/>
    </row>
    <row r="4" spans="1:41" ht="30" customHeight="1">
      <c r="B4" s="6" t="s">
        <v>20</v>
      </c>
      <c r="C4" s="22"/>
      <c r="D4" s="22"/>
      <c r="E4" s="19"/>
      <c r="F4" s="113"/>
      <c r="G4" s="114"/>
      <c r="H4" s="114"/>
      <c r="I4" s="114"/>
      <c r="J4" s="114"/>
      <c r="K4" s="114"/>
      <c r="L4" s="115"/>
      <c r="M4" s="20"/>
      <c r="N4" s="20"/>
      <c r="O4" s="20"/>
      <c r="P4" s="20"/>
      <c r="Q4" s="20"/>
      <c r="R4" s="21"/>
      <c r="S4" s="21"/>
      <c r="T4" s="21"/>
      <c r="U4" s="21"/>
      <c r="V4" s="21"/>
      <c r="W4" s="21"/>
      <c r="X4" s="21"/>
      <c r="Z4" s="16"/>
    </row>
    <row r="5" spans="1:41" ht="30" customHeight="1">
      <c r="B5" s="124" t="s">
        <v>14</v>
      </c>
      <c r="C5" s="125"/>
      <c r="D5" s="22"/>
      <c r="E5" s="19"/>
      <c r="F5" s="116"/>
      <c r="G5" s="117"/>
      <c r="H5" s="117"/>
      <c r="I5" s="117"/>
      <c r="J5" s="117"/>
      <c r="K5" s="117"/>
      <c r="L5" s="118"/>
      <c r="M5" s="22"/>
      <c r="N5" s="20"/>
      <c r="O5" s="20"/>
      <c r="P5" s="20"/>
      <c r="Q5" s="20"/>
      <c r="R5" s="21"/>
      <c r="S5" s="21"/>
      <c r="T5" s="21"/>
      <c r="U5" s="21"/>
      <c r="V5" s="21"/>
      <c r="W5" s="21"/>
      <c r="X5" s="21"/>
      <c r="Z5" s="16"/>
    </row>
    <row r="6" spans="1:41" s="18" customFormat="1" ht="21" customHeight="1">
      <c r="B6" s="23"/>
      <c r="C6" s="24"/>
      <c r="D6" s="24"/>
      <c r="E6" s="24"/>
      <c r="F6" s="24"/>
      <c r="G6" s="24"/>
      <c r="H6" s="25"/>
      <c r="I6" s="24"/>
      <c r="J6" s="24"/>
      <c r="K6" s="24"/>
      <c r="L6" s="24"/>
      <c r="M6" s="24"/>
      <c r="N6" s="24"/>
      <c r="O6" s="24"/>
      <c r="P6" s="24"/>
      <c r="Q6" s="24"/>
    </row>
    <row r="7" spans="1:41" ht="51.75" customHeight="1">
      <c r="B7" s="109" t="s">
        <v>0</v>
      </c>
      <c r="C7" s="108" t="s">
        <v>21</v>
      </c>
      <c r="D7" s="119" t="s">
        <v>22</v>
      </c>
      <c r="E7" s="120" t="s">
        <v>23</v>
      </c>
      <c r="F7" s="120"/>
      <c r="G7" s="109" t="s">
        <v>24</v>
      </c>
      <c r="H7" s="109"/>
      <c r="I7" s="109"/>
      <c r="J7" s="108" t="s">
        <v>25</v>
      </c>
      <c r="K7" s="108" t="s">
        <v>26</v>
      </c>
      <c r="L7" s="109" t="s">
        <v>27</v>
      </c>
      <c r="M7" s="120" t="s">
        <v>28</v>
      </c>
      <c r="N7" s="120" t="s">
        <v>29</v>
      </c>
      <c r="O7" s="120" t="s">
        <v>30</v>
      </c>
      <c r="P7" s="127" t="s">
        <v>64</v>
      </c>
      <c r="Q7" s="108" t="s">
        <v>31</v>
      </c>
      <c r="R7" s="128" t="s">
        <v>32</v>
      </c>
      <c r="S7" s="128"/>
      <c r="T7" s="128"/>
      <c r="U7" s="128"/>
      <c r="V7" s="128"/>
      <c r="W7" s="128"/>
      <c r="X7" s="128"/>
    </row>
    <row r="8" spans="1:41" ht="22.9" customHeight="1">
      <c r="B8" s="109"/>
      <c r="C8" s="108"/>
      <c r="D8" s="119"/>
      <c r="E8" s="9" t="s">
        <v>33</v>
      </c>
      <c r="F8" s="9" t="s">
        <v>34</v>
      </c>
      <c r="G8" s="10" t="s">
        <v>35</v>
      </c>
      <c r="H8" s="10" t="s">
        <v>36</v>
      </c>
      <c r="I8" s="10" t="s">
        <v>37</v>
      </c>
      <c r="J8" s="108"/>
      <c r="K8" s="108"/>
      <c r="L8" s="109"/>
      <c r="M8" s="120"/>
      <c r="N8" s="120"/>
      <c r="O8" s="120"/>
      <c r="P8" s="120"/>
      <c r="Q8" s="108"/>
      <c r="R8" s="26" t="s">
        <v>38</v>
      </c>
      <c r="S8" s="26" t="s">
        <v>39</v>
      </c>
      <c r="T8" s="26" t="s">
        <v>40</v>
      </c>
      <c r="U8" s="26" t="s">
        <v>41</v>
      </c>
      <c r="V8" s="26" t="s">
        <v>42</v>
      </c>
      <c r="W8" s="26" t="s">
        <v>43</v>
      </c>
      <c r="X8" s="26" t="s">
        <v>44</v>
      </c>
    </row>
    <row r="9" spans="1:41" ht="22.9" customHeight="1">
      <c r="B9" s="27" t="s">
        <v>1</v>
      </c>
      <c r="C9" s="28"/>
      <c r="D9" s="28"/>
      <c r="E9" s="28"/>
      <c r="F9" s="29"/>
      <c r="G9" s="30">
        <v>4</v>
      </c>
      <c r="H9" s="30">
        <v>3</v>
      </c>
      <c r="I9" s="30">
        <f>SUM(I10:I16)</f>
        <v>15</v>
      </c>
      <c r="J9" s="28"/>
      <c r="K9" s="28"/>
      <c r="L9" s="31" t="s">
        <v>45</v>
      </c>
      <c r="M9" s="32"/>
      <c r="N9" s="32"/>
      <c r="O9" s="33"/>
      <c r="P9" s="34">
        <f t="shared" ref="P9:P33" si="0">IFERROR(H9/G9,"")</f>
        <v>0.75</v>
      </c>
      <c r="Q9" s="28"/>
      <c r="R9" s="35"/>
      <c r="S9" s="35"/>
      <c r="T9" s="35"/>
      <c r="U9" s="35"/>
      <c r="V9" s="35"/>
      <c r="W9" s="35"/>
      <c r="X9" s="35"/>
    </row>
    <row r="10" spans="1:41" ht="22.9" customHeight="1">
      <c r="B10" s="36" t="s">
        <v>2</v>
      </c>
      <c r="C10" s="37"/>
      <c r="D10" s="38"/>
      <c r="E10" s="38"/>
      <c r="F10" s="37"/>
      <c r="G10" s="39">
        <v>2</v>
      </c>
      <c r="H10" s="39">
        <v>2</v>
      </c>
      <c r="I10" s="40">
        <f>G10-H10</f>
        <v>0</v>
      </c>
      <c r="J10" s="41"/>
      <c r="K10" s="41"/>
      <c r="L10" s="31" t="s">
        <v>46</v>
      </c>
      <c r="M10" s="42">
        <v>44632</v>
      </c>
      <c r="N10" s="42">
        <v>44635</v>
      </c>
      <c r="O10" s="43">
        <f>N10-M10+1</f>
        <v>4</v>
      </c>
      <c r="P10" s="44">
        <f t="shared" si="0"/>
        <v>1</v>
      </c>
      <c r="Q10" s="45"/>
      <c r="R10" s="46"/>
      <c r="S10" s="47"/>
      <c r="T10" s="46"/>
      <c r="U10" s="46"/>
      <c r="V10" s="47"/>
      <c r="W10" s="47"/>
      <c r="X10" s="46"/>
    </row>
    <row r="11" spans="1:41" ht="22.9" customHeight="1">
      <c r="B11" s="36" t="s">
        <v>3</v>
      </c>
      <c r="C11" s="37"/>
      <c r="D11" s="48"/>
      <c r="E11" s="48"/>
      <c r="F11" s="38"/>
      <c r="G11" s="39">
        <v>8</v>
      </c>
      <c r="H11" s="39">
        <v>5</v>
      </c>
      <c r="I11" s="40">
        <f t="shared" ref="I11:I33" si="1">G11-H11</f>
        <v>3</v>
      </c>
      <c r="J11" s="41"/>
      <c r="K11" s="41"/>
      <c r="L11" s="31" t="s">
        <v>47</v>
      </c>
      <c r="M11" s="42">
        <v>44635</v>
      </c>
      <c r="N11" s="42">
        <v>44636</v>
      </c>
      <c r="O11" s="43">
        <f>N11-M11+1</f>
        <v>2</v>
      </c>
      <c r="P11" s="44">
        <f t="shared" si="0"/>
        <v>0.625</v>
      </c>
      <c r="Q11" s="49"/>
      <c r="R11" s="46"/>
      <c r="S11" s="47"/>
      <c r="T11" s="47"/>
      <c r="U11" s="47"/>
      <c r="V11" s="46"/>
      <c r="W11" s="46"/>
      <c r="X11" s="46"/>
    </row>
    <row r="12" spans="1:41" ht="22.9" customHeight="1">
      <c r="B12" s="36"/>
      <c r="C12" s="37"/>
      <c r="D12" s="38"/>
      <c r="E12" s="38"/>
      <c r="F12" s="37"/>
      <c r="G12" s="39">
        <v>3</v>
      </c>
      <c r="H12" s="39">
        <v>2</v>
      </c>
      <c r="I12" s="40">
        <f t="shared" si="1"/>
        <v>1</v>
      </c>
      <c r="J12" s="41"/>
      <c r="K12" s="41"/>
      <c r="L12" s="31" t="s">
        <v>45</v>
      </c>
      <c r="M12" s="42">
        <v>44635</v>
      </c>
      <c r="N12" s="42">
        <v>44641</v>
      </c>
      <c r="O12" s="43">
        <f>N12-M12+1</f>
        <v>7</v>
      </c>
      <c r="P12" s="44">
        <f t="shared" si="0"/>
        <v>0.66666666666666663</v>
      </c>
      <c r="Q12" s="45"/>
      <c r="R12" s="47"/>
      <c r="S12" s="46"/>
      <c r="T12" s="46"/>
      <c r="U12" s="46"/>
      <c r="V12" s="46"/>
      <c r="W12" s="46"/>
      <c r="X12" s="46"/>
    </row>
    <row r="13" spans="1:41" ht="22.9" customHeight="1">
      <c r="B13" s="36"/>
      <c r="C13" s="37"/>
      <c r="D13" s="38"/>
      <c r="E13" s="38"/>
      <c r="F13" s="37"/>
      <c r="G13" s="39">
        <v>7</v>
      </c>
      <c r="H13" s="39">
        <v>7</v>
      </c>
      <c r="I13" s="40">
        <f t="shared" si="1"/>
        <v>0</v>
      </c>
      <c r="J13" s="41"/>
      <c r="K13" s="41"/>
      <c r="L13" s="31" t="s">
        <v>46</v>
      </c>
      <c r="M13" s="42">
        <v>44636</v>
      </c>
      <c r="N13" s="42">
        <v>44642</v>
      </c>
      <c r="O13" s="43">
        <f t="shared" ref="O13:O16" si="2">N13-M13+1</f>
        <v>7</v>
      </c>
      <c r="P13" s="44">
        <f t="shared" si="0"/>
        <v>1</v>
      </c>
      <c r="Q13" s="45"/>
      <c r="R13" s="47"/>
      <c r="S13" s="46"/>
      <c r="T13" s="46"/>
      <c r="U13" s="46"/>
      <c r="V13" s="46"/>
      <c r="W13" s="46"/>
      <c r="X13" s="46"/>
    </row>
    <row r="14" spans="1:41" ht="22.9" customHeight="1">
      <c r="B14" s="36"/>
      <c r="C14" s="37"/>
      <c r="D14" s="38"/>
      <c r="E14" s="38"/>
      <c r="F14" s="37"/>
      <c r="G14" s="39">
        <v>4</v>
      </c>
      <c r="H14" s="39">
        <v>5</v>
      </c>
      <c r="I14" s="40">
        <f t="shared" si="1"/>
        <v>-1</v>
      </c>
      <c r="J14" s="41"/>
      <c r="K14" s="41"/>
      <c r="L14" s="31" t="s">
        <v>48</v>
      </c>
      <c r="M14" s="42">
        <v>44637</v>
      </c>
      <c r="N14" s="42">
        <v>44642</v>
      </c>
      <c r="O14" s="43">
        <f t="shared" si="2"/>
        <v>6</v>
      </c>
      <c r="P14" s="44">
        <f t="shared" si="0"/>
        <v>1.25</v>
      </c>
      <c r="Q14" s="45"/>
      <c r="R14" s="46"/>
      <c r="S14" s="46"/>
      <c r="T14" s="46"/>
      <c r="U14" s="47"/>
      <c r="V14" s="46"/>
      <c r="W14" s="46"/>
      <c r="X14" s="46"/>
    </row>
    <row r="15" spans="1:41" ht="22.9" customHeight="1">
      <c r="B15" s="36"/>
      <c r="C15" s="37"/>
      <c r="D15" s="38"/>
      <c r="E15" s="38"/>
      <c r="F15" s="37"/>
      <c r="G15" s="39">
        <v>8</v>
      </c>
      <c r="H15" s="39">
        <v>2</v>
      </c>
      <c r="I15" s="40">
        <f t="shared" si="1"/>
        <v>6</v>
      </c>
      <c r="J15" s="41"/>
      <c r="K15" s="41"/>
      <c r="L15" s="31" t="s">
        <v>49</v>
      </c>
      <c r="M15" s="42">
        <v>44638</v>
      </c>
      <c r="N15" s="42">
        <v>44642</v>
      </c>
      <c r="O15" s="43">
        <f t="shared" si="2"/>
        <v>5</v>
      </c>
      <c r="P15" s="44">
        <f t="shared" si="0"/>
        <v>0.25</v>
      </c>
      <c r="Q15" s="45"/>
      <c r="R15" s="46"/>
      <c r="S15" s="46"/>
      <c r="T15" s="46"/>
      <c r="U15" s="46"/>
      <c r="V15" s="46"/>
      <c r="W15" s="47"/>
      <c r="X15" s="47"/>
    </row>
    <row r="16" spans="1:41" ht="22.9" customHeight="1">
      <c r="B16" s="36"/>
      <c r="C16" s="37"/>
      <c r="D16" s="38"/>
      <c r="E16" s="38"/>
      <c r="F16" s="37"/>
      <c r="G16" s="39">
        <v>8</v>
      </c>
      <c r="H16" s="39">
        <v>2</v>
      </c>
      <c r="I16" s="40">
        <f t="shared" si="1"/>
        <v>6</v>
      </c>
      <c r="J16" s="41"/>
      <c r="K16" s="41"/>
      <c r="L16" s="31" t="s">
        <v>45</v>
      </c>
      <c r="M16" s="42">
        <v>44643</v>
      </c>
      <c r="N16" s="42">
        <v>44643</v>
      </c>
      <c r="O16" s="43">
        <f t="shared" si="2"/>
        <v>1</v>
      </c>
      <c r="P16" s="44">
        <f t="shared" si="0"/>
        <v>0.25</v>
      </c>
      <c r="Q16" s="45"/>
      <c r="R16" s="47"/>
      <c r="S16" s="47"/>
      <c r="T16" s="46"/>
      <c r="U16" s="46"/>
      <c r="V16" s="46"/>
      <c r="W16" s="46"/>
      <c r="X16" s="46"/>
    </row>
    <row r="17" spans="2:24" ht="22.9" customHeight="1">
      <c r="B17" s="27"/>
      <c r="C17" s="28"/>
      <c r="D17" s="28"/>
      <c r="E17" s="28"/>
      <c r="F17" s="28"/>
      <c r="G17" s="30">
        <v>8</v>
      </c>
      <c r="H17" s="30">
        <v>5</v>
      </c>
      <c r="I17" s="30">
        <f>SUM(I18:I21)</f>
        <v>4</v>
      </c>
      <c r="J17" s="28"/>
      <c r="K17" s="28"/>
      <c r="L17" s="31" t="s">
        <v>45</v>
      </c>
      <c r="M17" s="50"/>
      <c r="N17" s="50"/>
      <c r="O17" s="32"/>
      <c r="P17" s="34">
        <f t="shared" si="0"/>
        <v>0.625</v>
      </c>
      <c r="Q17" s="28"/>
      <c r="R17" s="35"/>
      <c r="S17" s="35"/>
      <c r="T17" s="35"/>
      <c r="U17" s="35"/>
      <c r="V17" s="35"/>
      <c r="W17" s="35"/>
      <c r="X17" s="35"/>
    </row>
    <row r="18" spans="2:24" ht="22.9" customHeight="1">
      <c r="B18" s="36"/>
      <c r="C18" s="37"/>
      <c r="D18" s="38"/>
      <c r="E18" s="38"/>
      <c r="F18" s="37"/>
      <c r="G18" s="39">
        <v>1</v>
      </c>
      <c r="H18" s="39">
        <v>0</v>
      </c>
      <c r="I18" s="40">
        <f t="shared" si="1"/>
        <v>1</v>
      </c>
      <c r="J18" s="41"/>
      <c r="K18" s="41"/>
      <c r="L18" s="31" t="s">
        <v>50</v>
      </c>
      <c r="M18" s="42">
        <v>44644</v>
      </c>
      <c r="N18" s="42">
        <v>44648</v>
      </c>
      <c r="O18" s="43">
        <f>N18-M18+1</f>
        <v>5</v>
      </c>
      <c r="P18" s="44">
        <f t="shared" si="0"/>
        <v>0</v>
      </c>
      <c r="Q18" s="45"/>
      <c r="R18" s="46"/>
      <c r="S18" s="47"/>
      <c r="T18" s="47"/>
      <c r="U18" s="47"/>
      <c r="V18" s="47"/>
      <c r="W18" s="46"/>
      <c r="X18" s="46"/>
    </row>
    <row r="19" spans="2:24" ht="22.9" customHeight="1">
      <c r="B19" s="36"/>
      <c r="C19" s="37"/>
      <c r="D19" s="38"/>
      <c r="E19" s="38"/>
      <c r="F19" s="37"/>
      <c r="G19" s="39">
        <v>1</v>
      </c>
      <c r="H19" s="39">
        <v>0</v>
      </c>
      <c r="I19" s="40">
        <f t="shared" si="1"/>
        <v>1</v>
      </c>
      <c r="J19" s="41"/>
      <c r="K19" s="41"/>
      <c r="L19" s="31" t="s">
        <v>50</v>
      </c>
      <c r="M19" s="42">
        <v>44649</v>
      </c>
      <c r="N19" s="42">
        <v>44653</v>
      </c>
      <c r="O19" s="43">
        <f>N19-M19+1</f>
        <v>5</v>
      </c>
      <c r="P19" s="44">
        <f t="shared" si="0"/>
        <v>0</v>
      </c>
      <c r="Q19" s="45"/>
      <c r="R19" s="46"/>
      <c r="S19" s="46"/>
      <c r="T19" s="46"/>
      <c r="U19" s="46"/>
      <c r="V19" s="46"/>
      <c r="W19" s="46"/>
      <c r="X19" s="46"/>
    </row>
    <row r="20" spans="2:24" ht="22.9" customHeight="1">
      <c r="B20" s="36"/>
      <c r="C20" s="37"/>
      <c r="D20" s="38"/>
      <c r="E20" s="38"/>
      <c r="F20" s="37"/>
      <c r="G20" s="39">
        <v>1</v>
      </c>
      <c r="H20" s="39">
        <v>0</v>
      </c>
      <c r="I20" s="40">
        <f t="shared" si="1"/>
        <v>1</v>
      </c>
      <c r="J20" s="41"/>
      <c r="K20" s="41"/>
      <c r="L20" s="31" t="s">
        <v>50</v>
      </c>
      <c r="M20" s="42"/>
      <c r="N20" s="42"/>
      <c r="O20" s="43">
        <f>N20-M20+1</f>
        <v>1</v>
      </c>
      <c r="P20" s="44">
        <f t="shared" si="0"/>
        <v>0</v>
      </c>
      <c r="Q20" s="45"/>
      <c r="R20" s="46"/>
      <c r="S20" s="46"/>
      <c r="T20" s="46"/>
      <c r="U20" s="46"/>
      <c r="V20" s="46"/>
      <c r="W20" s="46"/>
      <c r="X20" s="46"/>
    </row>
    <row r="21" spans="2:24" ht="22.9" customHeight="1">
      <c r="B21" s="36"/>
      <c r="C21" s="37"/>
      <c r="D21" s="38"/>
      <c r="E21" s="38"/>
      <c r="F21" s="37"/>
      <c r="G21" s="39">
        <v>1</v>
      </c>
      <c r="H21" s="39">
        <v>0</v>
      </c>
      <c r="I21" s="40">
        <f t="shared" si="1"/>
        <v>1</v>
      </c>
      <c r="J21" s="41"/>
      <c r="K21" s="41"/>
      <c r="L21" s="31" t="s">
        <v>50</v>
      </c>
      <c r="M21" s="42"/>
      <c r="N21" s="42"/>
      <c r="O21" s="43">
        <f t="shared" ref="O21" si="3">N21-M21+1</f>
        <v>1</v>
      </c>
      <c r="P21" s="44">
        <f t="shared" si="0"/>
        <v>0</v>
      </c>
      <c r="Q21" s="45"/>
      <c r="R21" s="46"/>
      <c r="S21" s="46"/>
      <c r="T21" s="46"/>
      <c r="U21" s="46"/>
      <c r="V21" s="46"/>
      <c r="W21" s="46"/>
      <c r="X21" s="46"/>
    </row>
    <row r="22" spans="2:24" ht="22.9" customHeight="1">
      <c r="B22" s="27"/>
      <c r="C22" s="28"/>
      <c r="D22" s="28"/>
      <c r="E22" s="28"/>
      <c r="F22" s="28"/>
      <c r="G22" s="30">
        <v>1</v>
      </c>
      <c r="H22" s="30">
        <f>SUM(H23:H28)</f>
        <v>0</v>
      </c>
      <c r="I22" s="30">
        <f>SUM(I23:I28)</f>
        <v>6</v>
      </c>
      <c r="J22" s="28"/>
      <c r="K22" s="28"/>
      <c r="L22" s="31" t="s">
        <v>50</v>
      </c>
      <c r="M22" s="50"/>
      <c r="N22" s="50"/>
      <c r="O22" s="32"/>
      <c r="P22" s="34">
        <f t="shared" si="0"/>
        <v>0</v>
      </c>
      <c r="Q22" s="28"/>
      <c r="R22" s="35"/>
      <c r="S22" s="35"/>
      <c r="T22" s="35"/>
      <c r="U22" s="35"/>
      <c r="V22" s="35"/>
      <c r="W22" s="35"/>
      <c r="X22" s="35"/>
    </row>
    <row r="23" spans="2:24" ht="22.9" customHeight="1">
      <c r="B23" s="36"/>
      <c r="C23" s="37"/>
      <c r="D23" s="38"/>
      <c r="E23" s="38"/>
      <c r="F23" s="37"/>
      <c r="G23" s="39">
        <v>1</v>
      </c>
      <c r="H23" s="39">
        <v>0</v>
      </c>
      <c r="I23" s="40">
        <f t="shared" si="1"/>
        <v>1</v>
      </c>
      <c r="J23" s="41"/>
      <c r="K23" s="41"/>
      <c r="L23" s="31" t="s">
        <v>50</v>
      </c>
      <c r="M23" s="42"/>
      <c r="N23" s="42"/>
      <c r="O23" s="43">
        <f>N23-M23+1</f>
        <v>1</v>
      </c>
      <c r="P23" s="44">
        <f t="shared" si="0"/>
        <v>0</v>
      </c>
      <c r="Q23" s="45"/>
      <c r="R23" s="46"/>
      <c r="S23" s="46"/>
      <c r="T23" s="46"/>
      <c r="U23" s="46"/>
      <c r="V23" s="46"/>
      <c r="W23" s="46"/>
      <c r="X23" s="46"/>
    </row>
    <row r="24" spans="2:24" ht="22.9" customHeight="1">
      <c r="B24" s="36"/>
      <c r="C24" s="37"/>
      <c r="D24" s="38"/>
      <c r="E24" s="38"/>
      <c r="F24" s="37"/>
      <c r="G24" s="39">
        <v>1</v>
      </c>
      <c r="H24" s="39">
        <v>0</v>
      </c>
      <c r="I24" s="40">
        <f t="shared" si="1"/>
        <v>1</v>
      </c>
      <c r="J24" s="41"/>
      <c r="K24" s="41"/>
      <c r="L24" s="31" t="s">
        <v>50</v>
      </c>
      <c r="M24" s="42"/>
      <c r="N24" s="42"/>
      <c r="O24" s="43">
        <f>N24-M24+1</f>
        <v>1</v>
      </c>
      <c r="P24" s="44">
        <f t="shared" si="0"/>
        <v>0</v>
      </c>
      <c r="Q24" s="45"/>
      <c r="R24" s="46"/>
      <c r="S24" s="46"/>
      <c r="T24" s="46"/>
      <c r="U24" s="46"/>
      <c r="V24" s="46"/>
      <c r="W24" s="46"/>
      <c r="X24" s="46"/>
    </row>
    <row r="25" spans="2:24" ht="22.9" customHeight="1">
      <c r="B25" s="36"/>
      <c r="C25" s="37"/>
      <c r="D25" s="48"/>
      <c r="E25" s="48"/>
      <c r="F25" s="38"/>
      <c r="G25" s="39">
        <v>1</v>
      </c>
      <c r="H25" s="39">
        <v>0</v>
      </c>
      <c r="I25" s="40">
        <f t="shared" si="1"/>
        <v>1</v>
      </c>
      <c r="J25" s="41"/>
      <c r="K25" s="41"/>
      <c r="L25" s="31" t="s">
        <v>50</v>
      </c>
      <c r="M25" s="42"/>
      <c r="N25" s="42"/>
      <c r="O25" s="43">
        <f>N25-M25+1</f>
        <v>1</v>
      </c>
      <c r="P25" s="44">
        <f t="shared" si="0"/>
        <v>0</v>
      </c>
      <c r="Q25" s="49"/>
      <c r="R25" s="46"/>
      <c r="S25" s="46"/>
      <c r="T25" s="46"/>
      <c r="U25" s="46"/>
      <c r="V25" s="46"/>
      <c r="W25" s="46"/>
      <c r="X25" s="46"/>
    </row>
    <row r="26" spans="2:24" ht="22.9" customHeight="1">
      <c r="B26" s="36"/>
      <c r="C26" s="37"/>
      <c r="D26" s="48"/>
      <c r="E26" s="48"/>
      <c r="F26" s="38"/>
      <c r="G26" s="39">
        <v>1</v>
      </c>
      <c r="H26" s="39">
        <v>0</v>
      </c>
      <c r="I26" s="40">
        <f t="shared" si="1"/>
        <v>1</v>
      </c>
      <c r="J26" s="41"/>
      <c r="K26" s="41"/>
      <c r="L26" s="31" t="s">
        <v>50</v>
      </c>
      <c r="M26" s="42"/>
      <c r="N26" s="42"/>
      <c r="O26" s="43">
        <f t="shared" ref="O26" si="4">N26-M26+1</f>
        <v>1</v>
      </c>
      <c r="P26" s="44">
        <f t="shared" si="0"/>
        <v>0</v>
      </c>
      <c r="Q26" s="49"/>
      <c r="R26" s="46"/>
      <c r="S26" s="46"/>
      <c r="T26" s="46"/>
      <c r="U26" s="46"/>
      <c r="V26" s="46"/>
      <c r="W26" s="46"/>
      <c r="X26" s="46"/>
    </row>
    <row r="27" spans="2:24" ht="22.9" customHeight="1">
      <c r="B27" s="36"/>
      <c r="C27" s="37"/>
      <c r="D27" s="38"/>
      <c r="E27" s="38"/>
      <c r="F27" s="37"/>
      <c r="G27" s="39">
        <v>1</v>
      </c>
      <c r="H27" s="39">
        <v>0</v>
      </c>
      <c r="I27" s="40">
        <f t="shared" si="1"/>
        <v>1</v>
      </c>
      <c r="J27" s="41"/>
      <c r="K27" s="41"/>
      <c r="L27" s="31" t="s">
        <v>50</v>
      </c>
      <c r="M27" s="42"/>
      <c r="N27" s="42"/>
      <c r="O27" s="43">
        <f>N27-M27+1</f>
        <v>1</v>
      </c>
      <c r="P27" s="44">
        <f t="shared" si="0"/>
        <v>0</v>
      </c>
      <c r="Q27" s="45"/>
      <c r="R27" s="46"/>
      <c r="S27" s="46"/>
      <c r="T27" s="46"/>
      <c r="U27" s="46"/>
      <c r="V27" s="46"/>
      <c r="W27" s="46"/>
      <c r="X27" s="46"/>
    </row>
    <row r="28" spans="2:24" ht="22.9" customHeight="1">
      <c r="B28" s="36"/>
      <c r="C28" s="37"/>
      <c r="D28" s="48"/>
      <c r="E28" s="48"/>
      <c r="F28" s="38"/>
      <c r="G28" s="39">
        <v>1</v>
      </c>
      <c r="H28" s="39">
        <v>0</v>
      </c>
      <c r="I28" s="40">
        <f t="shared" si="1"/>
        <v>1</v>
      </c>
      <c r="J28" s="41"/>
      <c r="K28" s="41"/>
      <c r="L28" s="31" t="s">
        <v>50</v>
      </c>
      <c r="M28" s="42"/>
      <c r="N28" s="42"/>
      <c r="O28" s="43">
        <f>N28-M28+1</f>
        <v>1</v>
      </c>
      <c r="P28" s="44">
        <f t="shared" si="0"/>
        <v>0</v>
      </c>
      <c r="Q28" s="49"/>
      <c r="R28" s="46"/>
      <c r="S28" s="46"/>
      <c r="T28" s="46"/>
      <c r="U28" s="46"/>
      <c r="V28" s="46"/>
      <c r="W28" s="46"/>
      <c r="X28" s="46"/>
    </row>
    <row r="29" spans="2:24" ht="22.9" customHeight="1">
      <c r="B29" s="27"/>
      <c r="C29" s="28"/>
      <c r="D29" s="28"/>
      <c r="E29" s="28"/>
      <c r="F29" s="28"/>
      <c r="G29" s="30">
        <v>1</v>
      </c>
      <c r="H29" s="30">
        <f>SUM(H30:H33)</f>
        <v>0</v>
      </c>
      <c r="I29" s="30">
        <f>SUM(I30:I33)</f>
        <v>4</v>
      </c>
      <c r="J29" s="28"/>
      <c r="K29" s="28"/>
      <c r="L29" s="31" t="s">
        <v>50</v>
      </c>
      <c r="M29" s="50"/>
      <c r="N29" s="50"/>
      <c r="O29" s="32"/>
      <c r="P29" s="34">
        <f t="shared" si="0"/>
        <v>0</v>
      </c>
      <c r="Q29" s="28"/>
      <c r="R29" s="35"/>
      <c r="S29" s="35"/>
      <c r="T29" s="35"/>
      <c r="U29" s="35"/>
      <c r="V29" s="35"/>
      <c r="W29" s="35"/>
      <c r="X29" s="35"/>
    </row>
    <row r="30" spans="2:24" ht="22.9" customHeight="1">
      <c r="B30" s="36"/>
      <c r="C30" s="37"/>
      <c r="D30" s="38"/>
      <c r="E30" s="38"/>
      <c r="F30" s="37"/>
      <c r="G30" s="39">
        <v>1</v>
      </c>
      <c r="H30" s="39">
        <v>0</v>
      </c>
      <c r="I30" s="40">
        <f t="shared" si="1"/>
        <v>1</v>
      </c>
      <c r="J30" s="41"/>
      <c r="K30" s="41"/>
      <c r="L30" s="31"/>
      <c r="M30" s="42"/>
      <c r="N30" s="42"/>
      <c r="O30" s="43">
        <f>N30-M30+1</f>
        <v>1</v>
      </c>
      <c r="P30" s="44">
        <f t="shared" si="0"/>
        <v>0</v>
      </c>
      <c r="Q30" s="45"/>
      <c r="R30" s="46"/>
      <c r="S30" s="46"/>
      <c r="T30" s="46"/>
      <c r="U30" s="46"/>
      <c r="V30" s="46"/>
      <c r="W30" s="46"/>
      <c r="X30" s="46"/>
    </row>
    <row r="31" spans="2:24" ht="22.9" customHeight="1">
      <c r="B31" s="36"/>
      <c r="C31" s="37"/>
      <c r="D31" s="38"/>
      <c r="E31" s="38"/>
      <c r="F31" s="37"/>
      <c r="G31" s="39">
        <v>1</v>
      </c>
      <c r="H31" s="39">
        <v>0</v>
      </c>
      <c r="I31" s="40">
        <f t="shared" si="1"/>
        <v>1</v>
      </c>
      <c r="J31" s="41"/>
      <c r="K31" s="41"/>
      <c r="L31" s="31"/>
      <c r="M31" s="42"/>
      <c r="N31" s="42"/>
      <c r="O31" s="43">
        <f>N31-M31+1</f>
        <v>1</v>
      </c>
      <c r="P31" s="44">
        <f t="shared" si="0"/>
        <v>0</v>
      </c>
      <c r="Q31" s="45"/>
      <c r="R31" s="46"/>
      <c r="S31" s="46"/>
      <c r="T31" s="46"/>
      <c r="U31" s="46"/>
      <c r="V31" s="46"/>
      <c r="W31" s="46"/>
      <c r="X31" s="46"/>
    </row>
    <row r="32" spans="2:24" ht="22.9" customHeight="1">
      <c r="B32" s="36"/>
      <c r="C32" s="37"/>
      <c r="D32" s="38"/>
      <c r="E32" s="38"/>
      <c r="F32" s="37"/>
      <c r="G32" s="39">
        <v>1</v>
      </c>
      <c r="H32" s="39">
        <v>0</v>
      </c>
      <c r="I32" s="40">
        <f t="shared" si="1"/>
        <v>1</v>
      </c>
      <c r="J32" s="41"/>
      <c r="K32" s="41"/>
      <c r="L32" s="31"/>
      <c r="M32" s="42"/>
      <c r="N32" s="42"/>
      <c r="O32" s="43">
        <f>N32-M32+1</f>
        <v>1</v>
      </c>
      <c r="P32" s="44">
        <f t="shared" si="0"/>
        <v>0</v>
      </c>
      <c r="Q32" s="45"/>
      <c r="R32" s="46"/>
      <c r="S32" s="46"/>
      <c r="T32" s="46"/>
      <c r="U32" s="46"/>
      <c r="V32" s="46"/>
      <c r="W32" s="46"/>
      <c r="X32" s="46"/>
    </row>
    <row r="33" spans="2:26" ht="22.9" customHeight="1">
      <c r="B33" s="36"/>
      <c r="C33" s="37"/>
      <c r="D33" s="38"/>
      <c r="E33" s="38"/>
      <c r="F33" s="37"/>
      <c r="G33" s="39">
        <v>1</v>
      </c>
      <c r="H33" s="39">
        <v>0</v>
      </c>
      <c r="I33" s="40">
        <f t="shared" si="1"/>
        <v>1</v>
      </c>
      <c r="J33" s="41"/>
      <c r="K33" s="41"/>
      <c r="L33" s="31"/>
      <c r="M33" s="42"/>
      <c r="N33" s="42"/>
      <c r="O33" s="43">
        <f t="shared" ref="O33" si="5">N33-M33+1</f>
        <v>1</v>
      </c>
      <c r="P33" s="44">
        <f t="shared" si="0"/>
        <v>0</v>
      </c>
      <c r="Q33" s="45"/>
      <c r="R33" s="46"/>
      <c r="S33" s="46"/>
      <c r="T33" s="46"/>
      <c r="U33" s="46"/>
      <c r="V33" s="46"/>
      <c r="W33" s="46"/>
      <c r="X33" s="46"/>
    </row>
    <row r="34" spans="2:26" ht="22.9" customHeight="1">
      <c r="G34" s="51" t="s">
        <v>51</v>
      </c>
      <c r="H34" s="51" t="s">
        <v>52</v>
      </c>
      <c r="I34" s="51" t="s">
        <v>53</v>
      </c>
      <c r="J34" s="52"/>
      <c r="K34" s="52"/>
      <c r="L34" s="52"/>
      <c r="M34" s="52"/>
    </row>
    <row r="35" spans="2:26" ht="22.9" customHeight="1">
      <c r="C35" s="25"/>
      <c r="D35" s="25"/>
      <c r="E35" s="25"/>
      <c r="F35" s="53" t="s">
        <v>54</v>
      </c>
      <c r="G35" s="54">
        <f>SUM(G10:G16,G18:G21,G23:G28,G30:G33)</f>
        <v>54</v>
      </c>
      <c r="H35" s="54">
        <f>SUM(H10:H16,H18:H21,H23:H28,H30:H33)</f>
        <v>25</v>
      </c>
      <c r="I35" s="54">
        <f>SUM(I10:I16,I18:I21,I23:I28,I30:I33)</f>
        <v>29</v>
      </c>
      <c r="J35" s="55"/>
      <c r="K35" s="55"/>
      <c r="L35" s="55"/>
      <c r="M35" s="56"/>
      <c r="P35" s="57" t="s">
        <v>55</v>
      </c>
      <c r="Q35" s="57"/>
      <c r="R35" s="58">
        <v>1</v>
      </c>
      <c r="S35" s="58">
        <v>2</v>
      </c>
      <c r="T35" s="58">
        <v>3</v>
      </c>
      <c r="U35" s="58">
        <v>4</v>
      </c>
      <c r="V35" s="58">
        <v>5</v>
      </c>
      <c r="W35" s="58">
        <v>6</v>
      </c>
      <c r="X35" s="58">
        <v>7</v>
      </c>
      <c r="Z35" s="59" t="s">
        <v>56</v>
      </c>
    </row>
    <row r="36" spans="2:26" ht="22.9" customHeight="1">
      <c r="P36" s="57" t="s">
        <v>57</v>
      </c>
      <c r="Q36" s="57"/>
      <c r="R36" s="60">
        <f>G35</f>
        <v>54</v>
      </c>
      <c r="S36" s="61">
        <f>R36-M35</f>
        <v>54</v>
      </c>
      <c r="T36" s="61">
        <f>S36-M35</f>
        <v>54</v>
      </c>
      <c r="U36" s="61">
        <f>T36-M35</f>
        <v>54</v>
      </c>
      <c r="V36" s="61">
        <f>U36-M35</f>
        <v>54</v>
      </c>
      <c r="W36" s="61">
        <f>V36-M35</f>
        <v>54</v>
      </c>
      <c r="X36" s="61">
        <f>W36-M35</f>
        <v>54</v>
      </c>
      <c r="Z36" s="62" t="s">
        <v>58</v>
      </c>
    </row>
    <row r="37" spans="2:26" ht="22.9" customHeight="1">
      <c r="P37" s="57" t="s">
        <v>59</v>
      </c>
      <c r="Q37" s="57"/>
      <c r="R37" s="60">
        <f>G35</f>
        <v>54</v>
      </c>
      <c r="S37" s="60">
        <f>R39</f>
        <v>46</v>
      </c>
      <c r="T37" s="60">
        <f t="shared" ref="T37:X37" si="6">S39</f>
        <v>26</v>
      </c>
      <c r="U37" s="60">
        <f t="shared" si="6"/>
        <v>-4</v>
      </c>
      <c r="V37" s="60">
        <f t="shared" si="6"/>
        <v>-44</v>
      </c>
      <c r="W37" s="60">
        <f t="shared" si="6"/>
        <v>-64</v>
      </c>
      <c r="X37" s="60">
        <f t="shared" si="6"/>
        <v>-75</v>
      </c>
      <c r="Z37" s="63">
        <f>SUM(R37:X37)</f>
        <v>-61</v>
      </c>
    </row>
    <row r="38" spans="2:26" ht="22.9" customHeight="1">
      <c r="O38" s="64" t="s">
        <v>60</v>
      </c>
      <c r="P38" s="57" t="s">
        <v>61</v>
      </c>
      <c r="Q38" s="57"/>
      <c r="R38" s="65">
        <v>8</v>
      </c>
      <c r="S38" s="65">
        <v>20</v>
      </c>
      <c r="T38" s="65">
        <v>30</v>
      </c>
      <c r="U38" s="65">
        <v>40</v>
      </c>
      <c r="V38" s="65">
        <v>20</v>
      </c>
      <c r="W38" s="65">
        <v>11</v>
      </c>
      <c r="X38" s="65">
        <v>16</v>
      </c>
      <c r="Z38" s="66">
        <f>SUM(R38:X38)</f>
        <v>145</v>
      </c>
    </row>
    <row r="39" spans="2:26" ht="22.9" customHeight="1">
      <c r="P39" s="57" t="s">
        <v>62</v>
      </c>
      <c r="Q39" s="57"/>
      <c r="R39" s="60">
        <f>R37-R38</f>
        <v>46</v>
      </c>
      <c r="S39" s="60">
        <f t="shared" ref="S39:X39" si="7">S37-S38</f>
        <v>26</v>
      </c>
      <c r="T39" s="60">
        <f t="shared" si="7"/>
        <v>-4</v>
      </c>
      <c r="U39" s="60">
        <f t="shared" si="7"/>
        <v>-44</v>
      </c>
      <c r="V39" s="60">
        <f t="shared" si="7"/>
        <v>-64</v>
      </c>
      <c r="W39" s="60">
        <f t="shared" si="7"/>
        <v>-75</v>
      </c>
      <c r="X39" s="60">
        <f t="shared" si="7"/>
        <v>-91</v>
      </c>
      <c r="Z39" s="66">
        <f>SUM(R39:X39)</f>
        <v>-206</v>
      </c>
    </row>
    <row r="41" spans="2:26" ht="49.9" customHeight="1">
      <c r="B41" s="107" t="s">
        <v>63</v>
      </c>
      <c r="C41" s="107"/>
      <c r="D41" s="107"/>
      <c r="E41" s="107"/>
      <c r="F41" s="107"/>
      <c r="G41" s="107"/>
      <c r="H41" s="107"/>
      <c r="I41" s="10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Z41" s="16"/>
    </row>
  </sheetData>
  <mergeCells count="19">
    <mergeCell ref="R3:S3"/>
    <mergeCell ref="G7:I7"/>
    <mergeCell ref="O7:O8"/>
    <mergeCell ref="P7:P8"/>
    <mergeCell ref="Q7:Q8"/>
    <mergeCell ref="R7:X7"/>
    <mergeCell ref="M7:M8"/>
    <mergeCell ref="N7:N8"/>
    <mergeCell ref="B41:I41"/>
    <mergeCell ref="K7:K8"/>
    <mergeCell ref="L7:L8"/>
    <mergeCell ref="B7:B8"/>
    <mergeCell ref="F3:L5"/>
    <mergeCell ref="C7:C8"/>
    <mergeCell ref="D7:D8"/>
    <mergeCell ref="E7:F7"/>
    <mergeCell ref="J7:J8"/>
    <mergeCell ref="B3:D3"/>
    <mergeCell ref="B5:C5"/>
  </mergeCells>
  <phoneticPr fontId="14"/>
  <conditionalFormatting sqref="L9:L33">
    <cfRule type="containsText" dxfId="34" priority="1" operator="containsText" text="要更新">
      <formula>NOT(ISERROR(SEARCH("要更新",L9)))</formula>
    </cfRule>
    <cfRule type="containsText" dxfId="33" priority="2" operator="containsText" text="要レビュー">
      <formula>NOT(ISERROR(SEARCH("要レビュー",L9)))</formula>
    </cfRule>
    <cfRule type="containsText" dxfId="32" priority="3" operator="containsText" text="未開始">
      <formula>NOT(ISERROR(SEARCH("未開始",L9)))</formula>
    </cfRule>
    <cfRule type="containsText" dxfId="31" priority="4" operator="containsText" text="保留中">
      <formula>NOT(ISERROR(SEARCH("保留中",L9)))</formula>
    </cfRule>
    <cfRule type="containsText" dxfId="30" priority="5" operator="containsText" text="期日超過">
      <formula>NOT(ISERROR(SEARCH("期日超過",L9)))</formula>
    </cfRule>
    <cfRule type="containsText" dxfId="29" priority="6" operator="containsText" text="完了">
      <formula>NOT(ISERROR(SEARCH("完了",L9)))</formula>
    </cfRule>
    <cfRule type="containsText" dxfId="28" priority="7" operator="containsText" text="進行中">
      <formula>NOT(ISERROR(SEARCH("進行中",L9)))</formula>
    </cfRule>
  </conditionalFormatting>
  <conditionalFormatting sqref="P9:P33">
    <cfRule type="dataBar" priority="10">
      <dataBar>
        <cfvo type="percent" val="0"/>
        <cfvo type="percent" val="100"/>
        <color theme="8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41:I41" r:id="rId1" display="ここをクリックして Smartsheet で作成" xr:uid="{C005027F-4694-6441-B8CB-11147C073D69}"/>
  </hyperlinks>
  <pageMargins left="0.3" right="0.3" top="0.3" bottom="0.3" header="0" footer="0"/>
  <pageSetup scale="33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P9:P33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DCCD51-1888-496A-90AC-9FE14AB77CA8}">
          <x14:formula1>
            <xm:f>'ドロップダウン キー - 削除不可'!$B$5:$B$13</xm:f>
          </x14:formula1>
          <xm:sqref>L9:L33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BC6F-19FE-4CAA-B62C-0C93657A4F6B}">
  <sheetPr>
    <tabColor theme="9" tint="0.59999389629810485"/>
    <pageSetUpPr fitToPage="1"/>
  </sheetPr>
  <dimension ref="A1:N25"/>
  <sheetViews>
    <sheetView showGridLines="0" zoomScaleNormal="100" zoomScalePageLayoutView="80" workbookViewId="0"/>
  </sheetViews>
  <sheetFormatPr defaultColWidth="10.75" defaultRowHeight="17.25"/>
  <cols>
    <col min="1" max="1" width="3.25" style="16" customWidth="1"/>
    <col min="2" max="2" width="12.5" style="88" customWidth="1"/>
    <col min="3" max="3" width="15.25" style="16" customWidth="1"/>
    <col min="4" max="4" width="17.5" style="16" customWidth="1"/>
    <col min="5" max="5" width="19.25" style="16" customWidth="1"/>
    <col min="6" max="6" width="23" style="16" customWidth="1"/>
    <col min="7" max="7" width="13.25" style="88" customWidth="1"/>
    <col min="8" max="8" width="14.5" style="88" customWidth="1"/>
    <col min="9" max="9" width="17.25" style="89" customWidth="1"/>
    <col min="10" max="10" width="19.25" style="88" customWidth="1"/>
    <col min="11" max="11" width="18.25" style="16" customWidth="1"/>
    <col min="12" max="12" width="20.25" style="16" customWidth="1"/>
    <col min="13" max="16384" width="10.75" style="16"/>
  </cols>
  <sheetData>
    <row r="1" spans="2:12" s="5" customFormat="1" ht="45" customHeight="1">
      <c r="B1" s="129" t="s">
        <v>65</v>
      </c>
      <c r="C1" s="129"/>
      <c r="D1" s="129"/>
      <c r="E1" s="129"/>
      <c r="F1" s="129"/>
      <c r="G1" s="129"/>
      <c r="I1" s="14"/>
      <c r="J1" s="13"/>
      <c r="K1" s="12"/>
    </row>
    <row r="2" spans="2:12" s="72" customFormat="1" ht="31.9" customHeight="1">
      <c r="B2" s="135" t="s">
        <v>66</v>
      </c>
      <c r="C2" s="68" t="s">
        <v>67</v>
      </c>
      <c r="D2" s="68" t="s">
        <v>68</v>
      </c>
      <c r="E2" s="68" t="s">
        <v>69</v>
      </c>
      <c r="F2" s="68" t="s">
        <v>70</v>
      </c>
      <c r="G2" s="68" t="s">
        <v>71</v>
      </c>
      <c r="H2" s="68" t="s">
        <v>72</v>
      </c>
      <c r="I2" s="68" t="s">
        <v>73</v>
      </c>
      <c r="J2" s="69" t="s">
        <v>74</v>
      </c>
      <c r="K2" s="70" t="s">
        <v>75</v>
      </c>
      <c r="L2" s="71" t="s">
        <v>76</v>
      </c>
    </row>
    <row r="3" spans="2:12" s="77" customFormat="1" ht="18" customHeight="1">
      <c r="B3" s="131" t="str">
        <f t="shared" ref="B3:B22" si="0">IF(G3&lt;H3,"再注文","OK")</f>
        <v>OK</v>
      </c>
      <c r="C3" s="37" t="s">
        <v>12</v>
      </c>
      <c r="D3" s="37" t="s">
        <v>77</v>
      </c>
      <c r="E3" s="37" t="s">
        <v>4</v>
      </c>
      <c r="F3" s="37" t="s">
        <v>78</v>
      </c>
      <c r="G3" s="73">
        <v>200</v>
      </c>
      <c r="H3" s="74">
        <v>50</v>
      </c>
      <c r="I3" s="74">
        <v>14</v>
      </c>
      <c r="J3" s="74">
        <v>100</v>
      </c>
      <c r="K3" s="130" t="s">
        <v>113</v>
      </c>
      <c r="L3" s="76" t="s">
        <v>14</v>
      </c>
    </row>
    <row r="4" spans="2:12" s="77" customFormat="1" ht="18" customHeight="1">
      <c r="B4" s="132" t="str">
        <f t="shared" si="0"/>
        <v>OK</v>
      </c>
      <c r="C4" s="78" t="s">
        <v>11</v>
      </c>
      <c r="D4" s="78" t="s">
        <v>80</v>
      </c>
      <c r="E4" s="78" t="s">
        <v>4</v>
      </c>
      <c r="F4" s="78" t="s">
        <v>81</v>
      </c>
      <c r="G4" s="79">
        <v>100</v>
      </c>
      <c r="H4" s="79">
        <v>50</v>
      </c>
      <c r="I4" s="79">
        <v>30</v>
      </c>
      <c r="J4" s="79">
        <v>20</v>
      </c>
      <c r="K4" s="80"/>
      <c r="L4" s="81" t="s">
        <v>14</v>
      </c>
    </row>
    <row r="5" spans="2:12" s="77" customFormat="1" ht="18" customHeight="1">
      <c r="B5" s="131" t="str">
        <f t="shared" si="0"/>
        <v>OK</v>
      </c>
      <c r="C5" s="37" t="s">
        <v>10</v>
      </c>
      <c r="D5" s="37" t="s">
        <v>82</v>
      </c>
      <c r="E5" s="37" t="s">
        <v>4</v>
      </c>
      <c r="F5" s="37" t="s">
        <v>83</v>
      </c>
      <c r="G5" s="73">
        <v>50</v>
      </c>
      <c r="H5" s="73">
        <v>50</v>
      </c>
      <c r="I5" s="73">
        <v>2</v>
      </c>
      <c r="J5" s="73">
        <v>50</v>
      </c>
      <c r="K5" s="82"/>
      <c r="L5" s="81"/>
    </row>
    <row r="6" spans="2:12" s="77" customFormat="1" ht="18" customHeight="1">
      <c r="B6" s="132" t="str">
        <f t="shared" si="0"/>
        <v>再注文</v>
      </c>
      <c r="C6" s="78" t="s">
        <v>9</v>
      </c>
      <c r="D6" s="78" t="s">
        <v>84</v>
      </c>
      <c r="E6" s="78" t="s">
        <v>4</v>
      </c>
      <c r="F6" s="78" t="s">
        <v>85</v>
      </c>
      <c r="G6" s="79">
        <v>20</v>
      </c>
      <c r="H6" s="79">
        <v>50</v>
      </c>
      <c r="I6" s="79">
        <v>14</v>
      </c>
      <c r="J6" s="79">
        <v>10</v>
      </c>
      <c r="K6" s="80"/>
      <c r="L6" s="81"/>
    </row>
    <row r="7" spans="2:12" s="77" customFormat="1" ht="18" customHeight="1">
      <c r="B7" s="133" t="str">
        <f t="shared" si="0"/>
        <v>OK</v>
      </c>
      <c r="C7" s="41" t="s">
        <v>8</v>
      </c>
      <c r="D7" s="41" t="s">
        <v>86</v>
      </c>
      <c r="E7" s="83" t="s">
        <v>4</v>
      </c>
      <c r="F7" s="41" t="s">
        <v>87</v>
      </c>
      <c r="G7" s="74">
        <v>200</v>
      </c>
      <c r="H7" s="74">
        <v>50</v>
      </c>
      <c r="I7" s="74">
        <v>30</v>
      </c>
      <c r="J7" s="74">
        <v>100</v>
      </c>
      <c r="K7" s="75"/>
      <c r="L7" s="81"/>
    </row>
    <row r="8" spans="2:12" s="77" customFormat="1" ht="18" customHeight="1">
      <c r="B8" s="134" t="str">
        <f t="shared" si="0"/>
        <v>OK</v>
      </c>
      <c r="C8" s="78" t="s">
        <v>7</v>
      </c>
      <c r="D8" s="78" t="s">
        <v>88</v>
      </c>
      <c r="E8" s="84" t="s">
        <v>4</v>
      </c>
      <c r="F8" s="78" t="s">
        <v>89</v>
      </c>
      <c r="G8" s="79">
        <v>100</v>
      </c>
      <c r="H8" s="79">
        <v>50</v>
      </c>
      <c r="I8" s="79">
        <v>2</v>
      </c>
      <c r="J8" s="79">
        <v>20</v>
      </c>
      <c r="K8" s="80"/>
      <c r="L8" s="81"/>
    </row>
    <row r="9" spans="2:12" s="77" customFormat="1" ht="18" customHeight="1">
      <c r="B9" s="131" t="str">
        <f t="shared" si="0"/>
        <v>OK</v>
      </c>
      <c r="C9" s="37" t="s">
        <v>6</v>
      </c>
      <c r="D9" s="37" t="s">
        <v>90</v>
      </c>
      <c r="E9" s="37" t="s">
        <v>4</v>
      </c>
      <c r="F9" s="37" t="s">
        <v>91</v>
      </c>
      <c r="G9" s="73">
        <v>50</v>
      </c>
      <c r="H9" s="74">
        <v>50</v>
      </c>
      <c r="I9" s="74">
        <v>14</v>
      </c>
      <c r="J9" s="74">
        <v>50</v>
      </c>
      <c r="K9" s="75" t="s">
        <v>79</v>
      </c>
      <c r="L9" s="81"/>
    </row>
    <row r="10" spans="2:12" s="77" customFormat="1" ht="18" customHeight="1">
      <c r="B10" s="131" t="str">
        <f t="shared" si="0"/>
        <v>再注文</v>
      </c>
      <c r="C10" s="37" t="s">
        <v>5</v>
      </c>
      <c r="D10" s="37" t="s">
        <v>92</v>
      </c>
      <c r="E10" s="37" t="s">
        <v>4</v>
      </c>
      <c r="F10" s="37" t="s">
        <v>93</v>
      </c>
      <c r="G10" s="73">
        <v>20</v>
      </c>
      <c r="H10" s="74">
        <v>50</v>
      </c>
      <c r="I10" s="74">
        <v>30</v>
      </c>
      <c r="J10" s="74">
        <v>10</v>
      </c>
      <c r="K10" s="75"/>
      <c r="L10" s="81"/>
    </row>
    <row r="11" spans="2:12" s="77" customFormat="1" ht="18" customHeight="1">
      <c r="B11" s="133" t="str">
        <f t="shared" si="0"/>
        <v>OK</v>
      </c>
      <c r="C11" s="41"/>
      <c r="D11" s="41"/>
      <c r="E11" s="83"/>
      <c r="F11" s="41"/>
      <c r="G11" s="74"/>
      <c r="H11" s="74"/>
      <c r="I11" s="74"/>
      <c r="J11" s="74"/>
      <c r="K11" s="75"/>
      <c r="L11" s="81"/>
    </row>
    <row r="12" spans="2:12" s="77" customFormat="1" ht="18" customHeight="1">
      <c r="B12" s="132" t="str">
        <f t="shared" si="0"/>
        <v>OK</v>
      </c>
      <c r="C12" s="78"/>
      <c r="D12" s="78"/>
      <c r="E12" s="78"/>
      <c r="F12" s="78"/>
      <c r="G12" s="79"/>
      <c r="H12" s="79"/>
      <c r="I12" s="79"/>
      <c r="J12" s="79"/>
      <c r="K12" s="80"/>
      <c r="L12" s="81"/>
    </row>
    <row r="13" spans="2:12" s="77" customFormat="1" ht="18" customHeight="1">
      <c r="B13" s="131" t="str">
        <f t="shared" si="0"/>
        <v>OK</v>
      </c>
      <c r="C13" s="37"/>
      <c r="D13" s="37"/>
      <c r="E13" s="37"/>
      <c r="F13" s="37"/>
      <c r="G13" s="73"/>
      <c r="H13" s="74"/>
      <c r="I13" s="74"/>
      <c r="J13" s="74"/>
      <c r="K13" s="75"/>
      <c r="L13" s="81"/>
    </row>
    <row r="14" spans="2:12" s="77" customFormat="1" ht="18" customHeight="1">
      <c r="B14" s="132" t="str">
        <f t="shared" si="0"/>
        <v>OK</v>
      </c>
      <c r="C14" s="78"/>
      <c r="D14" s="78"/>
      <c r="E14" s="78"/>
      <c r="F14" s="78"/>
      <c r="G14" s="79"/>
      <c r="H14" s="79"/>
      <c r="I14" s="79"/>
      <c r="J14" s="79"/>
      <c r="K14" s="80"/>
      <c r="L14" s="81"/>
    </row>
    <row r="15" spans="2:12" s="77" customFormat="1" ht="18" customHeight="1">
      <c r="B15" s="131" t="str">
        <f t="shared" si="0"/>
        <v>OK</v>
      </c>
      <c r="C15" s="37"/>
      <c r="D15" s="37"/>
      <c r="E15" s="37"/>
      <c r="F15" s="37"/>
      <c r="G15" s="73"/>
      <c r="H15" s="74"/>
      <c r="I15" s="74"/>
      <c r="J15" s="74"/>
      <c r="K15" s="75"/>
      <c r="L15" s="81"/>
    </row>
    <row r="16" spans="2:12" s="77" customFormat="1" ht="18" customHeight="1">
      <c r="B16" s="132" t="str">
        <f t="shared" si="0"/>
        <v>OK</v>
      </c>
      <c r="C16" s="78"/>
      <c r="D16" s="78"/>
      <c r="E16" s="78"/>
      <c r="F16" s="78"/>
      <c r="G16" s="79"/>
      <c r="H16" s="79"/>
      <c r="I16" s="79"/>
      <c r="J16" s="79"/>
      <c r="K16" s="80"/>
      <c r="L16" s="81"/>
    </row>
    <row r="17" spans="1:14" s="77" customFormat="1" ht="18" customHeight="1">
      <c r="B17" s="131" t="str">
        <f t="shared" si="0"/>
        <v>OK</v>
      </c>
      <c r="C17" s="37"/>
      <c r="D17" s="37"/>
      <c r="E17" s="37"/>
      <c r="F17" s="37"/>
      <c r="G17" s="73"/>
      <c r="H17" s="74"/>
      <c r="I17" s="74"/>
      <c r="J17" s="74"/>
      <c r="K17" s="75"/>
      <c r="L17" s="81"/>
    </row>
    <row r="18" spans="1:14" s="77" customFormat="1" ht="18" customHeight="1">
      <c r="B18" s="132" t="str">
        <f t="shared" si="0"/>
        <v>OK</v>
      </c>
      <c r="C18" s="78"/>
      <c r="D18" s="78"/>
      <c r="E18" s="78"/>
      <c r="F18" s="78"/>
      <c r="G18" s="79"/>
      <c r="H18" s="79"/>
      <c r="I18" s="79"/>
      <c r="J18" s="79"/>
      <c r="K18" s="80"/>
      <c r="L18" s="81"/>
    </row>
    <row r="19" spans="1:14" s="77" customFormat="1" ht="18" customHeight="1">
      <c r="B19" s="131" t="str">
        <f t="shared" si="0"/>
        <v>OK</v>
      </c>
      <c r="C19" s="37"/>
      <c r="D19" s="37"/>
      <c r="E19" s="37"/>
      <c r="F19" s="37"/>
      <c r="G19" s="73"/>
      <c r="H19" s="73"/>
      <c r="I19" s="73"/>
      <c r="J19" s="73"/>
      <c r="K19" s="82"/>
      <c r="L19" s="81"/>
    </row>
    <row r="20" spans="1:14" s="77" customFormat="1" ht="18" customHeight="1">
      <c r="B20" s="132" t="str">
        <f t="shared" si="0"/>
        <v>OK</v>
      </c>
      <c r="C20" s="78"/>
      <c r="D20" s="78"/>
      <c r="E20" s="78"/>
      <c r="F20" s="78"/>
      <c r="G20" s="79"/>
      <c r="H20" s="79"/>
      <c r="I20" s="79"/>
      <c r="J20" s="79"/>
      <c r="K20" s="80"/>
      <c r="L20" s="81"/>
    </row>
    <row r="21" spans="1:14" s="77" customFormat="1" ht="18" customHeight="1">
      <c r="B21" s="131" t="str">
        <f t="shared" si="0"/>
        <v>OK</v>
      </c>
      <c r="C21" s="37"/>
      <c r="D21" s="37"/>
      <c r="E21" s="37"/>
      <c r="F21" s="37"/>
      <c r="G21" s="73"/>
      <c r="H21" s="73"/>
      <c r="I21" s="73"/>
      <c r="J21" s="73"/>
      <c r="K21" s="82"/>
      <c r="L21" s="81"/>
    </row>
    <row r="22" spans="1:14" s="77" customFormat="1" ht="18" customHeight="1">
      <c r="B22" s="132" t="str">
        <f t="shared" si="0"/>
        <v>OK</v>
      </c>
      <c r="C22" s="78"/>
      <c r="D22" s="78"/>
      <c r="E22" s="78"/>
      <c r="F22" s="78"/>
      <c r="G22" s="79"/>
      <c r="H22" s="85"/>
      <c r="I22" s="85"/>
      <c r="J22" s="85"/>
      <c r="K22" s="86"/>
      <c r="L22" s="87"/>
    </row>
    <row r="23" spans="1:14" ht="7.9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11"/>
    </row>
    <row r="24" spans="1:14" ht="18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11"/>
    </row>
    <row r="25" spans="1:14">
      <c r="C25" s="88"/>
    </row>
  </sheetData>
  <mergeCells count="1">
    <mergeCell ref="B1:G1"/>
  </mergeCells>
  <phoneticPr fontId="14"/>
  <conditionalFormatting sqref="C3:K22">
    <cfRule type="expression" dxfId="15" priority="6">
      <formula>$K3="はい"</formula>
    </cfRule>
    <cfRule type="expression" dxfId="14" priority="7">
      <formula>$G3&lt;$H3</formula>
    </cfRule>
  </conditionalFormatting>
  <conditionalFormatting sqref="J1">
    <cfRule type="expression" dxfId="13" priority="8">
      <formula>#REF!="はい"</formula>
    </cfRule>
    <cfRule type="expression" dxfId="12" priority="9">
      <formula>$G1&lt;$H1</formula>
    </cfRule>
  </conditionalFormatting>
  <conditionalFormatting sqref="K1">
    <cfRule type="iconSet" priority="5">
      <iconSet>
        <cfvo type="percent" val="0"/>
        <cfvo type="percent" val="33"/>
        <cfvo type="percent" val="67"/>
      </iconSet>
    </cfRule>
  </conditionalFormatting>
  <conditionalFormatting sqref="L3:L22">
    <cfRule type="expression" dxfId="11" priority="3">
      <formula>$K3="はい"</formula>
    </cfRule>
    <cfRule type="expression" dxfId="10" priority="4">
      <formula>$G3&lt;$H3</formula>
    </cfRule>
  </conditionalFormatting>
  <conditionalFormatting sqref="B3:B22">
    <cfRule type="expression" dxfId="8" priority="1">
      <formula>$K3="はい"</formula>
    </cfRule>
    <cfRule type="expression" dxfId="9" priority="2">
      <formula>$G3&lt;$H3</formula>
    </cfRule>
  </conditionalFormatting>
  <pageMargins left="0.3" right="0.3" top="0.3" bottom="0.3" header="0" footer="0"/>
  <pageSetup scale="62" orientation="landscape" horizontalDpi="4294967294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5740-6BFB-4A92-8B12-230DD4AF32CD}">
  <sheetPr>
    <tabColor theme="8" tint="0.59999389629810485"/>
    <pageSetUpPr fitToPage="1"/>
  </sheetPr>
  <dimension ref="A1:G24"/>
  <sheetViews>
    <sheetView showGridLines="0" zoomScaleNormal="100" zoomScalePageLayoutView="80" workbookViewId="0"/>
  </sheetViews>
  <sheetFormatPr defaultColWidth="10.75" defaultRowHeight="17.25"/>
  <cols>
    <col min="1" max="1" width="3.25" style="16" customWidth="1"/>
    <col min="2" max="2" width="10" style="16" customWidth="1"/>
    <col min="3" max="3" width="40.75" style="16" customWidth="1"/>
    <col min="4" max="4" width="22.75" style="16" customWidth="1"/>
    <col min="5" max="5" width="3.25" style="16" customWidth="1"/>
    <col min="6" max="16384" width="10.75" style="16"/>
  </cols>
  <sheetData>
    <row r="1" spans="2:5" s="5" customFormat="1" ht="45" customHeight="1">
      <c r="B1" s="129" t="s">
        <v>94</v>
      </c>
      <c r="C1" s="129"/>
      <c r="D1" s="129"/>
    </row>
    <row r="2" spans="2:5" s="72" customFormat="1" ht="41.25" customHeight="1">
      <c r="B2" s="90" t="s">
        <v>95</v>
      </c>
      <c r="C2" s="90" t="s">
        <v>96</v>
      </c>
      <c r="D2" s="90" t="s">
        <v>97</v>
      </c>
      <c r="E2" s="91"/>
    </row>
    <row r="3" spans="2:5" s="77" customFormat="1" ht="22.15" customHeight="1">
      <c r="B3" s="15" t="s">
        <v>13</v>
      </c>
      <c r="C3" s="78" t="s">
        <v>77</v>
      </c>
      <c r="D3" s="92">
        <v>0</v>
      </c>
    </row>
    <row r="4" spans="2:5" s="77" customFormat="1" ht="22.15" customHeight="1">
      <c r="B4" s="15"/>
      <c r="C4" s="78" t="s">
        <v>80</v>
      </c>
      <c r="D4" s="92">
        <v>0</v>
      </c>
    </row>
    <row r="5" spans="2:5" s="77" customFormat="1" ht="22.15" customHeight="1">
      <c r="B5" s="15" t="s">
        <v>13</v>
      </c>
      <c r="C5" s="78" t="s">
        <v>82</v>
      </c>
      <c r="D5" s="92">
        <v>0</v>
      </c>
    </row>
    <row r="6" spans="2:5" s="77" customFormat="1" ht="22.15" customHeight="1">
      <c r="B6" s="15"/>
      <c r="C6" s="78"/>
      <c r="D6" s="92"/>
    </row>
    <row r="7" spans="2:5" s="77" customFormat="1" ht="22.15" customHeight="1">
      <c r="B7" s="15"/>
      <c r="C7" s="78"/>
      <c r="D7" s="92"/>
    </row>
    <row r="8" spans="2:5" s="77" customFormat="1" ht="22.15" customHeight="1">
      <c r="B8" s="15"/>
      <c r="C8" s="78"/>
      <c r="D8" s="92"/>
    </row>
    <row r="9" spans="2:5" s="77" customFormat="1" ht="22.15" customHeight="1">
      <c r="B9" s="15"/>
      <c r="C9" s="78"/>
      <c r="D9" s="92"/>
    </row>
    <row r="10" spans="2:5" s="77" customFormat="1" ht="22.15" customHeight="1">
      <c r="B10" s="15"/>
      <c r="C10" s="78"/>
      <c r="D10" s="92"/>
    </row>
    <row r="11" spans="2:5" s="77" customFormat="1" ht="22.15" customHeight="1">
      <c r="B11" s="15"/>
      <c r="C11" s="78"/>
      <c r="D11" s="92"/>
    </row>
    <row r="12" spans="2:5" s="77" customFormat="1" ht="22.15" customHeight="1">
      <c r="B12" s="15"/>
      <c r="C12" s="78"/>
      <c r="D12" s="92"/>
    </row>
    <row r="13" spans="2:5" s="77" customFormat="1" ht="22.15" customHeight="1">
      <c r="B13" s="15"/>
      <c r="C13" s="78"/>
      <c r="D13" s="92"/>
    </row>
    <row r="14" spans="2:5" s="77" customFormat="1" ht="22.15" customHeight="1">
      <c r="B14" s="15"/>
      <c r="C14" s="78"/>
      <c r="D14" s="92"/>
    </row>
    <row r="15" spans="2:5" s="77" customFormat="1" ht="22.15" customHeight="1">
      <c r="B15" s="15"/>
      <c r="C15" s="78"/>
      <c r="D15" s="92"/>
    </row>
    <row r="16" spans="2:5" s="77" customFormat="1" ht="22.15" customHeight="1">
      <c r="B16" s="15"/>
      <c r="C16" s="78"/>
      <c r="D16" s="92"/>
    </row>
    <row r="17" spans="1:7" s="77" customFormat="1" ht="22.15" customHeight="1">
      <c r="B17" s="15"/>
      <c r="C17" s="78"/>
      <c r="D17" s="92"/>
    </row>
    <row r="18" spans="1:7" s="77" customFormat="1" ht="22.15" customHeight="1">
      <c r="B18" s="15"/>
      <c r="C18" s="78"/>
      <c r="D18" s="92"/>
    </row>
    <row r="19" spans="1:7" s="77" customFormat="1" ht="22.15" customHeight="1">
      <c r="B19" s="15"/>
      <c r="C19" s="78"/>
      <c r="D19" s="92"/>
    </row>
    <row r="20" spans="1:7" s="77" customFormat="1" ht="22.15" customHeight="1">
      <c r="B20" s="15"/>
      <c r="C20" s="78"/>
      <c r="D20" s="92"/>
    </row>
    <row r="21" spans="1:7" s="77" customFormat="1" ht="22.15" customHeight="1">
      <c r="B21" s="15"/>
      <c r="C21" s="78"/>
      <c r="D21" s="92"/>
    </row>
    <row r="22" spans="1:7" s="77" customFormat="1" ht="22.15" customHeight="1">
      <c r="B22" s="15"/>
      <c r="C22" s="78"/>
      <c r="D22" s="92"/>
    </row>
    <row r="23" spans="1:7" ht="18" customHeight="1">
      <c r="A23" s="77"/>
      <c r="B23" s="77"/>
      <c r="C23" s="77"/>
      <c r="D23" s="77"/>
      <c r="E23" s="77"/>
      <c r="F23" s="77"/>
      <c r="G23" s="11"/>
    </row>
    <row r="24" spans="1:7">
      <c r="B24" s="88"/>
    </row>
  </sheetData>
  <mergeCells count="1">
    <mergeCell ref="B1:D1"/>
  </mergeCells>
  <phoneticPr fontId="14"/>
  <conditionalFormatting sqref="B3:D22">
    <cfRule type="expression" dxfId="27" priority="1">
      <formula>#REF!="はい"</formula>
    </cfRule>
    <cfRule type="expression" dxfId="26" priority="2">
      <formula>#REF!&lt;#REF!</formula>
    </cfRule>
  </conditionalFormatting>
  <pageMargins left="0.3" right="0.3" top="0.3" bottom="0.3" header="0" footer="0"/>
  <pageSetup orientation="landscape" horizontalDpi="4294967294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FF54-033F-4E59-8CD3-4C61C6B7FFEC}">
  <sheetPr>
    <tabColor theme="4" tint="0.59999389629810485"/>
    <pageSetUpPr fitToPage="1"/>
  </sheetPr>
  <dimension ref="A1:G24"/>
  <sheetViews>
    <sheetView showGridLines="0" zoomScaleNormal="100" zoomScalePageLayoutView="80" workbookViewId="0"/>
  </sheetViews>
  <sheetFormatPr defaultColWidth="10.75" defaultRowHeight="17.25"/>
  <cols>
    <col min="1" max="1" width="3.25" style="16" customWidth="1"/>
    <col min="2" max="4" width="40.75" style="16" customWidth="1"/>
    <col min="5" max="5" width="3.25" style="16" customWidth="1"/>
    <col min="6" max="16384" width="10.75" style="16"/>
  </cols>
  <sheetData>
    <row r="1" spans="2:5" s="5" customFormat="1" ht="45" customHeight="1">
      <c r="B1" s="129" t="s">
        <v>98</v>
      </c>
      <c r="C1" s="129"/>
      <c r="D1" s="129"/>
    </row>
    <row r="2" spans="2:5" s="72" customFormat="1" ht="31.9" customHeight="1">
      <c r="B2" s="93" t="s">
        <v>99</v>
      </c>
      <c r="C2" s="93" t="s">
        <v>100</v>
      </c>
      <c r="D2" s="93" t="s">
        <v>101</v>
      </c>
      <c r="E2" s="91"/>
    </row>
    <row r="3" spans="2:5" s="77" customFormat="1" ht="22.15" customHeight="1">
      <c r="B3" s="78"/>
      <c r="C3" s="78"/>
      <c r="D3" s="78"/>
    </row>
    <row r="4" spans="2:5" s="77" customFormat="1" ht="22.15" customHeight="1">
      <c r="B4" s="78"/>
      <c r="C4" s="78"/>
      <c r="D4" s="78"/>
    </row>
    <row r="5" spans="2:5" s="77" customFormat="1" ht="22.15" customHeight="1">
      <c r="B5" s="78"/>
      <c r="C5" s="78"/>
      <c r="D5" s="78"/>
    </row>
    <row r="6" spans="2:5" s="77" customFormat="1" ht="22.15" customHeight="1">
      <c r="B6" s="78"/>
      <c r="C6" s="78"/>
      <c r="D6" s="78"/>
    </row>
    <row r="7" spans="2:5" s="77" customFormat="1" ht="22.15" customHeight="1">
      <c r="B7" s="78"/>
      <c r="C7" s="78"/>
      <c r="D7" s="84"/>
    </row>
    <row r="8" spans="2:5" s="77" customFormat="1" ht="22.15" customHeight="1">
      <c r="B8" s="78"/>
      <c r="C8" s="78"/>
      <c r="D8" s="84"/>
    </row>
    <row r="9" spans="2:5" s="77" customFormat="1" ht="22.15" customHeight="1">
      <c r="B9" s="78"/>
      <c r="C9" s="78"/>
      <c r="D9" s="78"/>
    </row>
    <row r="10" spans="2:5" s="77" customFormat="1" ht="22.15" customHeight="1">
      <c r="B10" s="78"/>
      <c r="C10" s="78"/>
      <c r="D10" s="78"/>
    </row>
    <row r="11" spans="2:5" s="77" customFormat="1" ht="22.15" customHeight="1">
      <c r="B11" s="78"/>
      <c r="C11" s="78"/>
      <c r="D11" s="84"/>
    </row>
    <row r="12" spans="2:5" s="77" customFormat="1" ht="22.15" customHeight="1">
      <c r="B12" s="78"/>
      <c r="C12" s="78"/>
      <c r="D12" s="78"/>
    </row>
    <row r="13" spans="2:5" s="77" customFormat="1" ht="22.15" customHeight="1">
      <c r="B13" s="78"/>
      <c r="C13" s="78"/>
      <c r="D13" s="78"/>
    </row>
    <row r="14" spans="2:5" s="77" customFormat="1" ht="22.15" customHeight="1">
      <c r="B14" s="78"/>
      <c r="C14" s="78"/>
      <c r="D14" s="78"/>
    </row>
    <row r="15" spans="2:5" s="77" customFormat="1" ht="22.15" customHeight="1">
      <c r="B15" s="78"/>
      <c r="C15" s="78"/>
      <c r="D15" s="78"/>
    </row>
    <row r="16" spans="2:5" s="77" customFormat="1" ht="22.15" customHeight="1">
      <c r="B16" s="78"/>
      <c r="C16" s="78"/>
      <c r="D16" s="78"/>
    </row>
    <row r="17" spans="1:7" s="77" customFormat="1" ht="22.15" customHeight="1">
      <c r="B17" s="78"/>
      <c r="C17" s="78"/>
      <c r="D17" s="78"/>
    </row>
    <row r="18" spans="1:7" s="77" customFormat="1" ht="22.15" customHeight="1">
      <c r="B18" s="78"/>
      <c r="C18" s="78"/>
      <c r="D18" s="78"/>
    </row>
    <row r="19" spans="1:7" s="77" customFormat="1" ht="22.15" customHeight="1">
      <c r="B19" s="78"/>
      <c r="C19" s="78"/>
      <c r="D19" s="78"/>
    </row>
    <row r="20" spans="1:7" s="77" customFormat="1" ht="22.15" customHeight="1">
      <c r="B20" s="78"/>
      <c r="C20" s="78"/>
      <c r="D20" s="78"/>
    </row>
    <row r="21" spans="1:7" s="77" customFormat="1" ht="22.15" customHeight="1">
      <c r="B21" s="78"/>
      <c r="C21" s="78"/>
      <c r="D21" s="78"/>
    </row>
    <row r="22" spans="1:7" s="77" customFormat="1" ht="22.15" customHeight="1">
      <c r="B22" s="78"/>
      <c r="C22" s="78"/>
      <c r="D22" s="78"/>
    </row>
    <row r="23" spans="1:7" ht="18" customHeight="1">
      <c r="A23" s="77"/>
      <c r="B23" s="77"/>
      <c r="C23" s="77"/>
      <c r="D23" s="77"/>
      <c r="E23" s="77"/>
      <c r="F23" s="77"/>
      <c r="G23" s="11"/>
    </row>
    <row r="24" spans="1:7">
      <c r="B24" s="88"/>
    </row>
  </sheetData>
  <mergeCells count="1">
    <mergeCell ref="B1:D1"/>
  </mergeCells>
  <phoneticPr fontId="14"/>
  <conditionalFormatting sqref="B3:D22">
    <cfRule type="expression" dxfId="25" priority="1">
      <formula>#REF!="はい"</formula>
    </cfRule>
    <cfRule type="expression" dxfId="24" priority="2">
      <formula>#REF!&lt;#REF!</formula>
    </cfRule>
  </conditionalFormatting>
  <pageMargins left="0.3" right="0.3" top="0.3" bottom="0.3" header="0" footer="0"/>
  <pageSetup scale="94" orientation="landscape" horizontalDpi="4294967294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D33"/>
  <sheetViews>
    <sheetView showGridLines="0" workbookViewId="0"/>
  </sheetViews>
  <sheetFormatPr defaultColWidth="11" defaultRowHeight="17.25"/>
  <cols>
    <col min="1" max="1" width="3.25" style="16" customWidth="1"/>
    <col min="2" max="3" width="55.75" style="16" customWidth="1"/>
    <col min="4" max="4" width="13.75" style="16" customWidth="1"/>
    <col min="5" max="5" width="3.25" style="16" customWidth="1"/>
    <col min="6" max="16384" width="11" style="16"/>
  </cols>
  <sheetData>
    <row r="1" spans="2:4" s="5" customFormat="1" ht="45" customHeight="1">
      <c r="B1" s="129" t="s">
        <v>102</v>
      </c>
      <c r="C1" s="129"/>
    </row>
    <row r="2" spans="2:4" ht="31.9" customHeight="1">
      <c r="B2" s="94" t="s">
        <v>103</v>
      </c>
      <c r="C2" s="94" t="s">
        <v>104</v>
      </c>
      <c r="D2" s="95" t="s">
        <v>105</v>
      </c>
    </row>
    <row r="3" spans="2:4" ht="22.15" customHeight="1">
      <c r="B3" s="41" t="s">
        <v>106</v>
      </c>
      <c r="C3" s="41" t="s">
        <v>106</v>
      </c>
      <c r="D3" s="96" t="s">
        <v>14</v>
      </c>
    </row>
    <row r="4" spans="2:4" ht="22.15" customHeight="1">
      <c r="B4" s="41"/>
      <c r="C4" s="41"/>
      <c r="D4" s="96"/>
    </row>
    <row r="5" spans="2:4" ht="22.15" customHeight="1">
      <c r="B5" s="41"/>
      <c r="C5" s="41"/>
      <c r="D5" s="96"/>
    </row>
    <row r="6" spans="2:4" ht="22.15" customHeight="1">
      <c r="B6" s="41"/>
      <c r="C6" s="41"/>
      <c r="D6" s="96"/>
    </row>
    <row r="7" spans="2:4" ht="22.15" customHeight="1">
      <c r="B7" s="41"/>
      <c r="C7" s="41"/>
      <c r="D7" s="96"/>
    </row>
    <row r="8" spans="2:4" ht="22.15" customHeight="1">
      <c r="B8" s="41"/>
      <c r="C8" s="41"/>
      <c r="D8" s="96"/>
    </row>
    <row r="9" spans="2:4" ht="22.15" customHeight="1">
      <c r="B9" s="41"/>
      <c r="C9" s="41"/>
      <c r="D9" s="96"/>
    </row>
    <row r="10" spans="2:4" ht="22.15" customHeight="1">
      <c r="B10" s="41"/>
      <c r="C10" s="41"/>
      <c r="D10" s="96"/>
    </row>
    <row r="11" spans="2:4" ht="22.15" customHeight="1">
      <c r="B11" s="41"/>
      <c r="C11" s="41"/>
      <c r="D11" s="96"/>
    </row>
    <row r="12" spans="2:4" ht="22.15" customHeight="1">
      <c r="B12" s="41"/>
      <c r="C12" s="41"/>
      <c r="D12" s="96"/>
    </row>
    <row r="13" spans="2:4" ht="22.15" customHeight="1">
      <c r="B13" s="41"/>
      <c r="C13" s="41"/>
      <c r="D13" s="96"/>
    </row>
    <row r="14" spans="2:4" ht="22.15" customHeight="1">
      <c r="B14" s="41"/>
      <c r="C14" s="41"/>
      <c r="D14" s="96"/>
    </row>
    <row r="15" spans="2:4" ht="22.15" customHeight="1">
      <c r="B15" s="41"/>
      <c r="C15" s="41"/>
      <c r="D15" s="96"/>
    </row>
    <row r="16" spans="2:4" ht="22.15" customHeight="1">
      <c r="B16" s="41"/>
      <c r="C16" s="41"/>
      <c r="D16" s="96"/>
    </row>
    <row r="17" spans="2:4" ht="22.15" customHeight="1">
      <c r="B17" s="41"/>
      <c r="C17" s="41"/>
      <c r="D17" s="96"/>
    </row>
    <row r="18" spans="2:4" ht="22.15" customHeight="1">
      <c r="B18" s="41"/>
      <c r="C18" s="41"/>
      <c r="D18" s="96"/>
    </row>
    <row r="19" spans="2:4" ht="22.15" customHeight="1">
      <c r="B19" s="41"/>
      <c r="C19" s="41"/>
      <c r="D19" s="96"/>
    </row>
    <row r="20" spans="2:4" ht="22.15" customHeight="1">
      <c r="B20" s="41"/>
      <c r="C20" s="41"/>
      <c r="D20" s="96"/>
    </row>
    <row r="21" spans="2:4" ht="22.15" customHeight="1">
      <c r="B21" s="41"/>
      <c r="C21" s="41"/>
      <c r="D21" s="96"/>
    </row>
    <row r="22" spans="2:4" ht="22.15" customHeight="1">
      <c r="B22" s="41"/>
      <c r="C22" s="41"/>
      <c r="D22" s="96"/>
    </row>
    <row r="23" spans="2:4" ht="22.15" customHeight="1">
      <c r="B23" s="41"/>
      <c r="C23" s="41"/>
      <c r="D23" s="96"/>
    </row>
    <row r="24" spans="2:4" ht="22.15" customHeight="1">
      <c r="B24" s="41"/>
      <c r="C24" s="41"/>
      <c r="D24" s="96"/>
    </row>
    <row r="25" spans="2:4" ht="22.15" customHeight="1">
      <c r="B25" s="41"/>
      <c r="C25" s="41"/>
      <c r="D25" s="96"/>
    </row>
    <row r="26" spans="2:4" ht="22.15" customHeight="1">
      <c r="B26" s="41"/>
      <c r="C26" s="41"/>
      <c r="D26" s="96"/>
    </row>
    <row r="27" spans="2:4" ht="22.15" customHeight="1">
      <c r="B27" s="41"/>
      <c r="C27" s="41"/>
      <c r="D27" s="96"/>
    </row>
    <row r="28" spans="2:4" ht="22.15" customHeight="1">
      <c r="B28" s="41"/>
      <c r="C28" s="41"/>
      <c r="D28" s="96"/>
    </row>
    <row r="29" spans="2:4" ht="22.15" customHeight="1">
      <c r="B29" s="41"/>
      <c r="C29" s="41"/>
      <c r="D29" s="96"/>
    </row>
    <row r="30" spans="2:4" ht="22.15" customHeight="1">
      <c r="B30" s="41"/>
      <c r="C30" s="41"/>
      <c r="D30" s="96"/>
    </row>
    <row r="31" spans="2:4" ht="22.15" customHeight="1">
      <c r="B31" s="41"/>
      <c r="C31" s="41"/>
      <c r="D31" s="96"/>
    </row>
    <row r="32" spans="2:4" ht="22.15" customHeight="1">
      <c r="B32" s="41"/>
      <c r="C32" s="41"/>
      <c r="D32" s="96"/>
    </row>
    <row r="33" spans="2:4" ht="22.15" customHeight="1">
      <c r="B33" s="41"/>
      <c r="C33" s="41"/>
      <c r="D33" s="96"/>
    </row>
  </sheetData>
  <mergeCells count="1">
    <mergeCell ref="B1:C1"/>
  </mergeCells>
  <phoneticPr fontId="14"/>
  <pageMargins left="0.3" right="0.3" top="0.3" bottom="0.3" header="0" footer="0"/>
  <pageSetup scale="7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7F15-91EB-4B20-9ECA-7C2852B68C71}">
  <sheetPr>
    <tabColor theme="2" tint="-9.9978637043366805E-2"/>
  </sheetPr>
  <dimension ref="B2:B13"/>
  <sheetViews>
    <sheetView showGridLines="0" workbookViewId="0"/>
  </sheetViews>
  <sheetFormatPr defaultColWidth="8.75" defaultRowHeight="17.25"/>
  <cols>
    <col min="1" max="1" width="3.25" style="16" customWidth="1"/>
    <col min="2" max="2" width="18.75" style="16" customWidth="1"/>
    <col min="3" max="3" width="5.75" style="16" customWidth="1"/>
    <col min="4" max="4" width="3.25" style="16" customWidth="1"/>
    <col min="5" max="6" width="8.75" style="16"/>
    <col min="7" max="7" width="10.75" style="16" customWidth="1"/>
    <col min="8" max="16384" width="8.75" style="16"/>
  </cols>
  <sheetData>
    <row r="2" spans="2:2" ht="34.5" customHeight="1">
      <c r="B2" s="8" t="s">
        <v>107</v>
      </c>
    </row>
    <row r="4" spans="2:2" ht="22.15" customHeight="1">
      <c r="B4" s="97" t="s">
        <v>108</v>
      </c>
    </row>
    <row r="5" spans="2:2" ht="22.15" customHeight="1">
      <c r="B5" s="98" t="s">
        <v>50</v>
      </c>
    </row>
    <row r="6" spans="2:2" ht="22.15" customHeight="1">
      <c r="B6" s="99" t="s">
        <v>109</v>
      </c>
    </row>
    <row r="7" spans="2:2" ht="22.15" customHeight="1">
      <c r="B7" s="99" t="s">
        <v>110</v>
      </c>
    </row>
    <row r="8" spans="2:2" ht="22.15" customHeight="1">
      <c r="B8" s="100" t="s">
        <v>47</v>
      </c>
    </row>
    <row r="9" spans="2:2" ht="22.15" customHeight="1">
      <c r="B9" s="101" t="s">
        <v>49</v>
      </c>
    </row>
    <row r="10" spans="2:2" ht="22.15" customHeight="1">
      <c r="B10" s="102" t="s">
        <v>48</v>
      </c>
    </row>
    <row r="11" spans="2:2" ht="22.15" customHeight="1">
      <c r="B11" s="103" t="s">
        <v>111</v>
      </c>
    </row>
    <row r="12" spans="2:2" ht="22.15" customHeight="1">
      <c r="B12" s="104"/>
    </row>
    <row r="13" spans="2:2" ht="22.15" customHeight="1">
      <c r="B13" s="104"/>
    </row>
  </sheetData>
  <phoneticPr fontId="14"/>
  <conditionalFormatting sqref="B5:B13">
    <cfRule type="containsText" dxfId="23" priority="1" operator="containsText" text="要更新">
      <formula>NOT(ISERROR(SEARCH("要更新",B5)))</formula>
    </cfRule>
    <cfRule type="containsText" dxfId="22" priority="2" operator="containsText" text="要レビュー">
      <formula>NOT(ISERROR(SEARCH("要レビュー",B5)))</formula>
    </cfRule>
    <cfRule type="containsText" dxfId="21" priority="3" operator="containsText" text="未開始">
      <formula>NOT(ISERROR(SEARCH("未開始",B5)))</formula>
    </cfRule>
    <cfRule type="containsText" dxfId="20" priority="4" operator="containsText" text="保留中">
      <formula>NOT(ISERROR(SEARCH("保留中",B5)))</formula>
    </cfRule>
    <cfRule type="containsText" dxfId="19" priority="5" operator="containsText" text="期日超過">
      <formula>NOT(ISERROR(SEARCH("期日超過",B5)))</formula>
    </cfRule>
    <cfRule type="containsText" dxfId="18" priority="6" operator="containsText" text="完了">
      <formula>NOT(ISERROR(SEARCH("完了",B5)))</formula>
    </cfRule>
    <cfRule type="containsText" dxfId="17" priority="7" operator="containsText" text="進行中">
      <formula>NOT(ISERROR(SEARCH("進行中",B5)))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E228-AD9B-7B4A-9EB5-DEE651AC6262}">
  <sheetPr>
    <tabColor theme="1" tint="0.34998626667073579"/>
  </sheetPr>
  <dimension ref="B1:B2"/>
  <sheetViews>
    <sheetView showGridLines="0" workbookViewId="0"/>
  </sheetViews>
  <sheetFormatPr defaultColWidth="10.75" defaultRowHeight="16.5"/>
  <cols>
    <col min="1" max="1" width="3.25" style="105" customWidth="1"/>
    <col min="2" max="2" width="88.25" style="105" customWidth="1"/>
    <col min="3" max="16384" width="10.75" style="105"/>
  </cols>
  <sheetData>
    <row r="1" spans="2:2" ht="19.899999999999999" customHeight="1"/>
    <row r="2" spans="2:2" ht="105" customHeight="1">
      <c r="B2" s="106" t="s">
        <v>112</v>
      </c>
    </row>
  </sheetData>
  <phoneticPr fontId="1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週次生産スケジュール</vt:lpstr>
      <vt:lpstr>在庫管理</vt:lpstr>
      <vt:lpstr>QC 日次チェック</vt:lpstr>
      <vt:lpstr>資材要件</vt:lpstr>
      <vt:lpstr>ダウンタイム ログ</vt:lpstr>
      <vt:lpstr>ドロップダウン キー - 削除不可</vt:lpstr>
      <vt:lpstr>- 免責条項 -</vt:lpstr>
      <vt:lpstr>'QC 日次チェック'!Print_Area</vt:lpstr>
      <vt:lpstr>'ダウンタイム ログ'!Print_Area</vt:lpstr>
      <vt:lpstr>在庫管理!Print_Area</vt:lpstr>
      <vt:lpstr>資材要件!Print_Area</vt:lpstr>
      <vt:lpstr>週次生産スケジュール!Print_Area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2024-09-12T01:29:56Z</cp:lastPrinted>
  <dcterms:created xsi:type="dcterms:W3CDTF">2016-03-21T16:06:55Z</dcterms:created>
  <dcterms:modified xsi:type="dcterms:W3CDTF">2025-05-24T12:32:24Z</dcterms:modified>
</cp:coreProperties>
</file>