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JP\-content-marketing-campaign-tracking-templates\"/>
    </mc:Choice>
  </mc:AlternateContent>
  <xr:revisionPtr revIDLastSave="0" documentId="13_ncr:1_{75C59CF3-79DC-4392-B9A6-F1EE2700EF1A}" xr6:coauthVersionLast="47" xr6:coauthVersionMax="47" xr10:uidLastSave="{00000000-0000-0000-0000-000000000000}"/>
  <bookViews>
    <workbookView xWindow="29025" yWindow="0" windowWidth="29040" windowHeight="15600" tabRatio="500" xr2:uid="{00000000-000D-0000-FFFF-FFFF00000000}"/>
  </bookViews>
  <sheets>
    <sheet name="デジタル市場レポート - リーチ" sheetId="8" r:id="rId1"/>
    <sheet name="訪問数" sheetId="7" r:id="rId2"/>
    <sheet name="リード数" sheetId="6" r:id="rId3"/>
    <sheet name="顧客数" sheetId="5" r:id="rId4"/>
    <sheet name="コンバージョン率" sheetId="4" r:id="rId5"/>
    <sheet name="- 免責条項 -" sheetId="3" r:id="rId6"/>
  </sheets>
  <definedNames>
    <definedName name="_xlnm.Print_Area" localSheetId="4">コンバージョン率!$B$1:$P$14</definedName>
    <definedName name="_xlnm.Print_Area" localSheetId="0">'デジタル市場レポート - リーチ'!$B$1:$Q$13</definedName>
    <definedName name="_xlnm.Print_Area" localSheetId="2">リード数!$B$1:$P$17</definedName>
    <definedName name="_xlnm.Print_Area" localSheetId="3">顧客数!$B$1:$P$22</definedName>
    <definedName name="_xlnm.Print_Area" localSheetId="1">訪問数!$B$1:$P$16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4" l="1"/>
  <c r="M7" i="4"/>
  <c r="L7" i="4"/>
  <c r="K7" i="4"/>
  <c r="J7" i="4"/>
  <c r="I7" i="4"/>
  <c r="H7" i="4"/>
  <c r="G7" i="4"/>
  <c r="F7" i="4"/>
  <c r="E7" i="4"/>
  <c r="D7" i="4"/>
  <c r="C7" i="4"/>
  <c r="C16" i="5"/>
  <c r="F16" i="5"/>
  <c r="G16" i="5"/>
  <c r="H16" i="5"/>
  <c r="I16" i="5"/>
  <c r="J16" i="5"/>
  <c r="K16" i="5"/>
  <c r="L16" i="5"/>
  <c r="M16" i="5"/>
  <c r="N16" i="5"/>
  <c r="P12" i="5"/>
  <c r="N12" i="5"/>
  <c r="M12" i="5"/>
  <c r="L12" i="5"/>
  <c r="K12" i="5"/>
  <c r="J12" i="5"/>
  <c r="I12" i="5"/>
  <c r="H12" i="5"/>
  <c r="G12" i="5"/>
  <c r="F12" i="5"/>
  <c r="E16" i="5"/>
  <c r="E12" i="5"/>
  <c r="D12" i="5"/>
  <c r="C12" i="5"/>
  <c r="P13" i="6"/>
  <c r="N13" i="6"/>
  <c r="M13" i="6"/>
  <c r="L13" i="6"/>
  <c r="K13" i="6"/>
  <c r="J13" i="6"/>
  <c r="I13" i="6"/>
  <c r="H13" i="6"/>
  <c r="G13" i="6"/>
  <c r="F13" i="6"/>
  <c r="E13" i="6"/>
  <c r="D13" i="6"/>
  <c r="C13" i="6"/>
  <c r="P12" i="7"/>
  <c r="N12" i="7"/>
  <c r="M12" i="7"/>
  <c r="L12" i="7"/>
  <c r="K12" i="7"/>
  <c r="J12" i="7"/>
  <c r="I12" i="7"/>
  <c r="H12" i="7"/>
  <c r="G12" i="7"/>
  <c r="F12" i="7"/>
  <c r="E12" i="7"/>
  <c r="D12" i="7"/>
  <c r="C12" i="7"/>
  <c r="O10" i="8"/>
  <c r="N10" i="8"/>
  <c r="M10" i="8"/>
  <c r="L10" i="8"/>
  <c r="K10" i="8"/>
  <c r="J10" i="8"/>
  <c r="I10" i="8"/>
  <c r="H10" i="8"/>
  <c r="G10" i="8"/>
  <c r="F10" i="8"/>
  <c r="E10" i="8"/>
  <c r="D10" i="8"/>
  <c r="C15" i="6"/>
  <c r="C14" i="6"/>
  <c r="O17" i="5"/>
  <c r="C13" i="5"/>
  <c r="C14" i="5"/>
  <c r="P4" i="8"/>
  <c r="Q4" i="8"/>
  <c r="P5" i="8"/>
  <c r="Q5" i="8"/>
  <c r="P6" i="8"/>
  <c r="Q6" i="8"/>
  <c r="P7" i="8"/>
  <c r="Q7" i="8"/>
  <c r="P8" i="8"/>
  <c r="Q8" i="8"/>
  <c r="D11" i="8"/>
  <c r="E11" i="8"/>
  <c r="F11" i="8"/>
  <c r="G11" i="8"/>
  <c r="H11" i="8"/>
  <c r="I11" i="8"/>
  <c r="J11" i="8"/>
  <c r="K11" i="8"/>
  <c r="L11" i="8"/>
  <c r="M11" i="8"/>
  <c r="N11" i="8"/>
  <c r="O11" i="8"/>
  <c r="Q11" i="8"/>
  <c r="O3" i="7"/>
  <c r="P3" i="7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C13" i="7"/>
  <c r="D13" i="7"/>
  <c r="E13" i="7"/>
  <c r="F13" i="7"/>
  <c r="G13" i="7"/>
  <c r="G3" i="4"/>
  <c r="H13" i="7"/>
  <c r="H3" i="4"/>
  <c r="I13" i="7"/>
  <c r="J13" i="7"/>
  <c r="J3" i="4"/>
  <c r="K13" i="7"/>
  <c r="L13" i="7"/>
  <c r="M13" i="7"/>
  <c r="P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P14" i="7"/>
  <c r="O3" i="6"/>
  <c r="P3" i="6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D14" i="6"/>
  <c r="D4" i="4"/>
  <c r="E14" i="6"/>
  <c r="E4" i="4"/>
  <c r="F14" i="6"/>
  <c r="F4" i="4"/>
  <c r="G14" i="6"/>
  <c r="H14" i="6"/>
  <c r="I14" i="6"/>
  <c r="I4" i="4"/>
  <c r="J14" i="6"/>
  <c r="K14" i="6"/>
  <c r="K4" i="4"/>
  <c r="L14" i="6"/>
  <c r="L4" i="4"/>
  <c r="M14" i="6"/>
  <c r="N14" i="6"/>
  <c r="N4" i="4"/>
  <c r="D15" i="6"/>
  <c r="E15" i="6"/>
  <c r="O15" i="6"/>
  <c r="F15" i="6"/>
  <c r="G15" i="6"/>
  <c r="H15" i="6"/>
  <c r="I15" i="6"/>
  <c r="J15" i="6"/>
  <c r="K15" i="6"/>
  <c r="L15" i="6"/>
  <c r="M15" i="6"/>
  <c r="N15" i="6"/>
  <c r="O3" i="5"/>
  <c r="P3" i="5"/>
  <c r="O4" i="5"/>
  <c r="P4" i="5"/>
  <c r="O5" i="5"/>
  <c r="P5" i="5"/>
  <c r="O6" i="5"/>
  <c r="P6" i="5"/>
  <c r="O7" i="5"/>
  <c r="P7" i="5"/>
  <c r="O8" i="5"/>
  <c r="P8" i="5"/>
  <c r="O9" i="5"/>
  <c r="P9" i="5"/>
  <c r="O10" i="5"/>
  <c r="P10" i="5"/>
  <c r="D16" i="5"/>
  <c r="D13" i="5"/>
  <c r="E13" i="5"/>
  <c r="F13" i="5"/>
  <c r="G13" i="5"/>
  <c r="G5" i="4"/>
  <c r="H13" i="5"/>
  <c r="H5" i="4"/>
  <c r="I13" i="5"/>
  <c r="I18" i="5"/>
  <c r="J13" i="5"/>
  <c r="J18" i="5"/>
  <c r="K13" i="5"/>
  <c r="K18" i="5"/>
  <c r="L13" i="5"/>
  <c r="L5" i="4"/>
  <c r="M13" i="5"/>
  <c r="N13" i="5"/>
  <c r="P13" i="5"/>
  <c r="D14" i="5"/>
  <c r="E14" i="5"/>
  <c r="F14" i="5"/>
  <c r="G14" i="5"/>
  <c r="H14" i="5"/>
  <c r="I14" i="5"/>
  <c r="J14" i="5"/>
  <c r="K14" i="5"/>
  <c r="L14" i="5"/>
  <c r="M14" i="5"/>
  <c r="N14" i="5"/>
  <c r="P17" i="5"/>
  <c r="C18" i="5"/>
  <c r="E18" i="5"/>
  <c r="G18" i="5"/>
  <c r="L18" i="5"/>
  <c r="M18" i="5"/>
  <c r="C3" i="4"/>
  <c r="D3" i="4"/>
  <c r="E3" i="4"/>
  <c r="F3" i="4"/>
  <c r="I3" i="4"/>
  <c r="K3" i="4"/>
  <c r="L3" i="4"/>
  <c r="M3" i="4"/>
  <c r="N3" i="4"/>
  <c r="C4" i="4"/>
  <c r="G4" i="4"/>
  <c r="H4" i="4"/>
  <c r="J4" i="4"/>
  <c r="C5" i="4"/>
  <c r="D5" i="4"/>
  <c r="E5" i="4"/>
  <c r="I5" i="4"/>
  <c r="K5" i="4"/>
  <c r="M5" i="4"/>
  <c r="M10" i="4"/>
  <c r="P14" i="6"/>
  <c r="H18" i="5"/>
  <c r="P15" i="6"/>
  <c r="O14" i="6"/>
  <c r="O13" i="7"/>
  <c r="O13" i="5"/>
  <c r="O18" i="5"/>
  <c r="P11" i="8"/>
  <c r="G10" i="4"/>
  <c r="O14" i="7"/>
  <c r="I10" i="4"/>
  <c r="D18" i="5"/>
  <c r="P14" i="5"/>
  <c r="O14" i="5"/>
  <c r="L9" i="4"/>
  <c r="G9" i="4"/>
  <c r="N8" i="4"/>
  <c r="G8" i="4"/>
  <c r="C10" i="4"/>
  <c r="F8" i="4"/>
  <c r="K8" i="4"/>
  <c r="K10" i="4"/>
  <c r="E10" i="4"/>
  <c r="P3" i="4"/>
  <c r="D8" i="4"/>
  <c r="J8" i="4"/>
  <c r="K9" i="4"/>
  <c r="C9" i="4"/>
  <c r="C8" i="4"/>
  <c r="H8" i="4"/>
  <c r="H9" i="4"/>
  <c r="L8" i="4"/>
  <c r="O3" i="4"/>
  <c r="I8" i="4"/>
  <c r="I9" i="4"/>
  <c r="E8" i="4"/>
  <c r="E9" i="4"/>
  <c r="M4" i="4"/>
  <c r="N5" i="4"/>
  <c r="P5" i="4"/>
  <c r="J5" i="4"/>
  <c r="F5" i="4"/>
  <c r="N18" i="5"/>
  <c r="P18" i="5"/>
  <c r="F18" i="5"/>
  <c r="L10" i="4"/>
  <c r="H10" i="4"/>
  <c r="D10" i="4"/>
  <c r="D9" i="4"/>
  <c r="M8" i="4"/>
  <c r="P8" i="4"/>
  <c r="M9" i="4"/>
  <c r="O4" i="4"/>
  <c r="P4" i="4"/>
  <c r="F9" i="4"/>
  <c r="F10" i="4"/>
  <c r="J9" i="4"/>
  <c r="J10" i="4"/>
  <c r="N9" i="4"/>
  <c r="N10" i="4"/>
  <c r="P10" i="4"/>
  <c r="O5" i="4"/>
  <c r="P9" i="4"/>
</calcChain>
</file>

<file path=xl/sharedStrings.xml><?xml version="1.0" encoding="utf-8"?>
<sst xmlns="http://schemas.openxmlformats.org/spreadsheetml/2006/main" count="140" uniqueCount="71">
  <si>
    <t xml:space="preserve"> </t>
  </si>
  <si>
    <r>
      <t xml:space="preserve">1 </t>
    </r>
    <r>
      <rPr>
        <b/>
        <sz val="10"/>
        <color theme="1"/>
        <rFont val="MS PGothic"/>
        <family val="2"/>
        <charset val="128"/>
      </rPr>
      <t>月</t>
    </r>
  </si>
  <si>
    <r>
      <t xml:space="preserve">2 </t>
    </r>
    <r>
      <rPr>
        <b/>
        <sz val="10"/>
        <color theme="1"/>
        <rFont val="MS PGothic"/>
        <family val="2"/>
        <charset val="128"/>
      </rPr>
      <t>月</t>
    </r>
  </si>
  <si>
    <r>
      <t xml:space="preserve">3 </t>
    </r>
    <r>
      <rPr>
        <b/>
        <sz val="10"/>
        <color theme="1"/>
        <rFont val="MS PGothic"/>
        <family val="2"/>
        <charset val="128"/>
      </rPr>
      <t>月</t>
    </r>
  </si>
  <si>
    <r>
      <t xml:space="preserve">4 </t>
    </r>
    <r>
      <rPr>
        <b/>
        <sz val="10"/>
        <color theme="1"/>
        <rFont val="MS PGothic"/>
        <family val="2"/>
        <charset val="128"/>
      </rPr>
      <t>月</t>
    </r>
  </si>
  <si>
    <r>
      <t xml:space="preserve">5 </t>
    </r>
    <r>
      <rPr>
        <b/>
        <sz val="10"/>
        <color theme="1"/>
        <rFont val="MS PGothic"/>
        <family val="2"/>
        <charset val="128"/>
      </rPr>
      <t>月</t>
    </r>
  </si>
  <si>
    <r>
      <t xml:space="preserve">6 </t>
    </r>
    <r>
      <rPr>
        <b/>
        <sz val="10"/>
        <color theme="1"/>
        <rFont val="MS PGothic"/>
        <family val="2"/>
        <charset val="128"/>
      </rPr>
      <t>月</t>
    </r>
  </si>
  <si>
    <r>
      <t xml:space="preserve">7 </t>
    </r>
    <r>
      <rPr>
        <b/>
        <sz val="10"/>
        <color theme="1"/>
        <rFont val="MS PGothic"/>
        <family val="2"/>
        <charset val="128"/>
      </rPr>
      <t>月</t>
    </r>
  </si>
  <si>
    <r>
      <t xml:space="preserve">8 </t>
    </r>
    <r>
      <rPr>
        <b/>
        <sz val="10"/>
        <color theme="1"/>
        <rFont val="MS PGothic"/>
        <family val="2"/>
        <charset val="128"/>
      </rPr>
      <t>月</t>
    </r>
  </si>
  <si>
    <r>
      <t xml:space="preserve">9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</si>
  <si>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10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</si>
  <si>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11 </t>
    </r>
    <r>
      <rPr>
        <b/>
        <sz val="10"/>
        <color theme="1"/>
        <rFont val="MS PGothic"/>
        <family val="2"/>
        <charset val="128"/>
      </rPr>
      <t>月</t>
    </r>
  </si>
  <si>
    <r>
      <t xml:space="preserve">12 </t>
    </r>
    <r>
      <rPr>
        <b/>
        <sz val="10"/>
        <color theme="1"/>
        <rFont val="MS PGothic"/>
        <family val="2"/>
        <charset val="128"/>
      </rPr>
      <t>月</t>
    </r>
  </si>
  <si>
    <r>
      <rPr>
        <b/>
        <sz val="10"/>
        <color theme="1"/>
        <rFont val="MS PGothic"/>
        <family val="2"/>
        <charset val="128"/>
      </rPr>
      <t>合計</t>
    </r>
  </si>
  <si>
    <r>
      <rPr>
        <b/>
        <sz val="11"/>
        <color indexed="8"/>
        <rFont val="MS PGothic"/>
        <family val="2"/>
        <charset val="128"/>
      </rPr>
      <t>合計</t>
    </r>
  </si>
  <si>
    <r>
      <rPr>
        <sz val="18"/>
        <color theme="1" tint="0.34998626667073579"/>
        <rFont val="MS PGothic"/>
        <family val="2"/>
        <charset val="128"/>
      </rPr>
      <t>訪問数</t>
    </r>
  </si>
  <si>
    <r>
      <rPr>
        <b/>
        <sz val="10"/>
        <color theme="1"/>
        <rFont val="MS PGothic"/>
        <family val="2"/>
        <charset val="128"/>
      </rPr>
      <t>ソース</t>
    </r>
  </si>
  <si>
    <r>
      <rPr>
        <b/>
        <sz val="10"/>
        <color theme="1"/>
        <rFont val="MS PGothic"/>
        <family val="2"/>
        <charset val="128"/>
      </rPr>
      <t>前月比増減率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</si>
  <si>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A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</si>
  <si>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B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</si>
  <si>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C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</si>
  <si>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D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</si>
  <si>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E</t>
    </r>
  </si>
  <si>
    <r>
      <rPr>
        <sz val="11"/>
        <rFont val="MS PGothic"/>
        <family val="2"/>
        <charset val="128"/>
      </rPr>
      <t>プラットフォーム</t>
    </r>
    <r>
      <rPr>
        <sz val="11"/>
        <rFont val="Century Gothic"/>
        <family val="2"/>
      </rPr>
      <t xml:space="preserve"> F</t>
    </r>
  </si>
  <si>
    <r>
      <rPr>
        <sz val="11"/>
        <rFont val="MS PGothic"/>
        <family val="2"/>
        <charset val="128"/>
      </rPr>
      <t>その他のキャンペーン</t>
    </r>
  </si>
  <si>
    <r>
      <rPr>
        <sz val="11"/>
        <color indexed="8"/>
        <rFont val="MS PGothic"/>
        <family val="2"/>
        <charset val="128"/>
      </rPr>
      <t>オフライン</t>
    </r>
    <r>
      <rPr>
        <sz val="11"/>
        <color indexed="8"/>
        <rFont val="Century Gothic"/>
        <family val="2"/>
      </rPr>
      <t xml:space="preserve"> </t>
    </r>
    <r>
      <rPr>
        <sz val="11"/>
        <color indexed="8"/>
        <rFont val="MS PGothic"/>
        <family val="2"/>
        <charset val="128"/>
      </rPr>
      <t>ソース</t>
    </r>
  </si>
  <si>
    <r>
      <rPr>
        <b/>
        <sz val="11"/>
        <color indexed="8"/>
        <rFont val="MS PGothic"/>
        <family val="2"/>
        <charset val="128"/>
      </rPr>
      <t>すべてのソースの合計</t>
    </r>
  </si>
  <si>
    <r>
      <rPr>
        <b/>
        <sz val="11"/>
        <color indexed="8"/>
        <rFont val="MS PGothic"/>
        <family val="2"/>
        <charset val="128"/>
      </rPr>
      <t>オンライン合計</t>
    </r>
  </si>
  <si>
    <r>
      <rPr>
        <sz val="18"/>
        <color theme="1" tint="0.34998626667073579"/>
        <rFont val="MS PGothic"/>
        <family val="2"/>
        <charset val="128"/>
      </rPr>
      <t>リード数</t>
    </r>
  </si>
  <si>
    <r>
      <rPr>
        <sz val="18"/>
        <color theme="1" tint="0.34998626667073579"/>
        <rFont val="MS PGothic"/>
        <family val="2"/>
        <charset val="128"/>
      </rPr>
      <t>顧客数</t>
    </r>
  </si>
  <si>
    <r>
      <rPr>
        <b/>
        <sz val="11"/>
        <color theme="1"/>
        <rFont val="MS PGothic"/>
        <family val="2"/>
        <charset val="128"/>
      </rPr>
      <t>合計</t>
    </r>
  </si>
  <si>
    <r>
      <rPr>
        <b/>
        <sz val="11"/>
        <color theme="1"/>
        <rFont val="MS PGothic"/>
        <family val="2"/>
        <charset val="128"/>
      </rPr>
      <t>オンライン合計</t>
    </r>
  </si>
  <si>
    <r>
      <rPr>
        <b/>
        <sz val="11"/>
        <color theme="1"/>
        <rFont val="MS PGothic"/>
        <family val="2"/>
        <charset val="128"/>
      </rPr>
      <t>総顧客数</t>
    </r>
  </si>
  <si>
    <r>
      <rPr>
        <b/>
        <sz val="11"/>
        <color theme="1"/>
        <rFont val="MS PGothic"/>
        <family val="2"/>
        <charset val="128"/>
      </rPr>
      <t>マーケティング由来の顧客率</t>
    </r>
  </si>
  <si>
    <r>
      <rPr>
        <sz val="18"/>
        <color theme="1" tint="0.34998626667073579"/>
        <rFont val="MS PGothic"/>
        <family val="2"/>
        <charset val="128"/>
      </rPr>
      <t>コンバージョン率</t>
    </r>
  </si>
  <si>
    <r>
      <rPr>
        <b/>
        <sz val="10"/>
        <color theme="1"/>
        <rFont val="MS PGothic"/>
        <family val="2"/>
        <charset val="128"/>
      </rPr>
      <t>カテゴリ</t>
    </r>
  </si>
  <si>
    <r>
      <rPr>
        <b/>
        <sz val="10"/>
        <color indexed="8"/>
        <rFont val="MS PGothic"/>
        <family val="2"/>
        <charset val="128"/>
      </rPr>
      <t>前月比増減率</t>
    </r>
  </si>
  <si>
    <r>
      <rPr>
        <sz val="11"/>
        <color indexed="8"/>
        <rFont val="MS PGothic"/>
        <family val="2"/>
        <charset val="128"/>
      </rPr>
      <t>訪問数</t>
    </r>
  </si>
  <si>
    <r>
      <rPr>
        <sz val="11"/>
        <color indexed="8"/>
        <rFont val="MS PGothic"/>
        <family val="2"/>
        <charset val="128"/>
      </rPr>
      <t>リード数</t>
    </r>
  </si>
  <si>
    <r>
      <rPr>
        <sz val="11"/>
        <color indexed="8"/>
        <rFont val="MS PGothic"/>
        <family val="2"/>
        <charset val="128"/>
      </rPr>
      <t>顧客数</t>
    </r>
  </si>
  <si>
    <r>
      <rPr>
        <b/>
        <sz val="10"/>
        <color theme="1"/>
        <rFont val="MS PGothic"/>
        <family val="2"/>
        <charset val="128"/>
      </rPr>
      <t>メトリック</t>
    </r>
  </si>
  <si>
    <r>
      <rPr>
        <sz val="11"/>
        <color indexed="8"/>
        <rFont val="MS PGothic"/>
        <family val="2"/>
        <charset val="128"/>
      </rPr>
      <t>訪問者からリード</t>
    </r>
    <r>
      <rPr>
        <sz val="11"/>
        <color indexed="8"/>
        <rFont val="Century Gothic"/>
        <family val="2"/>
      </rPr>
      <t xml:space="preserve"> (%)</t>
    </r>
  </si>
  <si>
    <r>
      <rPr>
        <sz val="11"/>
        <color indexed="8"/>
        <rFont val="MS PGothic"/>
        <family val="2"/>
        <charset val="128"/>
      </rPr>
      <t>リードから顧客</t>
    </r>
    <r>
      <rPr>
        <sz val="11"/>
        <color indexed="8"/>
        <rFont val="Century Gothic"/>
        <family val="2"/>
      </rPr>
      <t xml:space="preserve"> (%)</t>
    </r>
  </si>
  <si>
    <r>
      <rPr>
        <sz val="11"/>
        <color indexed="8"/>
        <rFont val="MS PGothic"/>
        <family val="2"/>
        <charset val="128"/>
      </rPr>
      <t>訪問者から顧客</t>
    </r>
    <r>
      <rPr>
        <sz val="11"/>
        <color indexed="8"/>
        <rFont val="Century Gothic"/>
        <family val="2"/>
      </rPr>
      <t xml:space="preserve"> (%)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</si>
  <si>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</si>
  <si>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t>前月比増減率</t>
    <phoneticPr fontId="8"/>
  </si>
  <si>
    <r>
      <rPr>
        <b/>
        <sz val="22"/>
        <color theme="1" tint="0.34998626667073579"/>
        <rFont val="MS PGothic"/>
        <family val="2"/>
      </rPr>
      <t>デジタル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</rPr>
      <t>マーケティング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</rPr>
      <t>キャンペーン追跡管理テンプレート</t>
    </r>
  </si>
  <si>
    <r>
      <rPr>
        <sz val="22"/>
        <color theme="1" tint="0.34998626667073579"/>
        <rFont val="MS PGothic"/>
        <family val="2"/>
      </rPr>
      <t>リーチ</t>
    </r>
  </si>
  <si>
    <r>
      <rPr>
        <b/>
        <sz val="10"/>
        <color theme="1"/>
        <rFont val="MS PGothic"/>
        <family val="2"/>
      </rPr>
      <t>チャネル</t>
    </r>
  </si>
  <si>
    <r>
      <rPr>
        <b/>
        <sz val="10"/>
        <color theme="1"/>
        <rFont val="MS PGothic"/>
        <family val="2"/>
      </rPr>
      <t>説明</t>
    </r>
  </si>
  <si>
    <r>
      <t xml:space="preserve">1 </t>
    </r>
    <r>
      <rPr>
        <b/>
        <sz val="10"/>
        <color theme="1"/>
        <rFont val="MS PGothic"/>
        <family val="2"/>
      </rPr>
      <t>月</t>
    </r>
  </si>
  <si>
    <r>
      <t xml:space="preserve">2 </t>
    </r>
    <r>
      <rPr>
        <b/>
        <sz val="10"/>
        <color theme="1"/>
        <rFont val="MS PGothic"/>
        <family val="2"/>
      </rPr>
      <t>月</t>
    </r>
  </si>
  <si>
    <r>
      <t xml:space="preserve">3 </t>
    </r>
    <r>
      <rPr>
        <b/>
        <sz val="10"/>
        <color theme="1"/>
        <rFont val="MS PGothic"/>
        <family val="2"/>
      </rPr>
      <t>月</t>
    </r>
  </si>
  <si>
    <r>
      <t xml:space="preserve">4 </t>
    </r>
    <r>
      <rPr>
        <b/>
        <sz val="10"/>
        <color theme="1"/>
        <rFont val="MS PGothic"/>
        <family val="2"/>
      </rPr>
      <t>月</t>
    </r>
  </si>
  <si>
    <r>
      <t xml:space="preserve">5 </t>
    </r>
    <r>
      <rPr>
        <b/>
        <sz val="10"/>
        <color theme="1"/>
        <rFont val="MS PGothic"/>
        <family val="2"/>
      </rPr>
      <t>月</t>
    </r>
  </si>
  <si>
    <r>
      <t xml:space="preserve">6 </t>
    </r>
    <r>
      <rPr>
        <b/>
        <sz val="10"/>
        <color theme="1"/>
        <rFont val="MS PGothic"/>
        <family val="2"/>
      </rPr>
      <t>月</t>
    </r>
  </si>
  <si>
    <r>
      <t xml:space="preserve">7 </t>
    </r>
    <r>
      <rPr>
        <b/>
        <sz val="10"/>
        <color theme="1"/>
        <rFont val="MS PGothic"/>
        <family val="2"/>
      </rPr>
      <t>月</t>
    </r>
  </si>
  <si>
    <r>
      <t xml:space="preserve">8 </t>
    </r>
    <r>
      <rPr>
        <b/>
        <sz val="10"/>
        <color theme="1"/>
        <rFont val="MS PGothic"/>
        <family val="2"/>
      </rPr>
      <t>月</t>
    </r>
  </si>
  <si>
    <r>
      <t xml:space="preserve">9 </t>
    </r>
    <r>
      <rPr>
        <b/>
        <sz val="10"/>
        <color theme="1"/>
        <rFont val="MS PGothic"/>
        <family val="2"/>
      </rPr>
      <t>月</t>
    </r>
  </si>
  <si>
    <r>
      <t xml:space="preserve">10 </t>
    </r>
    <r>
      <rPr>
        <b/>
        <sz val="10"/>
        <color theme="1"/>
        <rFont val="MS PGothic"/>
        <family val="2"/>
      </rPr>
      <t>月</t>
    </r>
  </si>
  <si>
    <r>
      <t xml:space="preserve">11 </t>
    </r>
    <r>
      <rPr>
        <b/>
        <sz val="10"/>
        <color theme="1"/>
        <rFont val="MS PGothic"/>
        <family val="2"/>
      </rPr>
      <t>月</t>
    </r>
  </si>
  <si>
    <r>
      <t xml:space="preserve">12 </t>
    </r>
    <r>
      <rPr>
        <b/>
        <sz val="10"/>
        <color theme="1"/>
        <rFont val="MS PGothic"/>
        <family val="2"/>
      </rPr>
      <t>月</t>
    </r>
  </si>
  <si>
    <r>
      <rPr>
        <b/>
        <sz val="10"/>
        <color theme="1"/>
        <rFont val="MS PGothic"/>
        <family val="2"/>
      </rPr>
      <t>合計</t>
    </r>
  </si>
  <si>
    <r>
      <rPr>
        <b/>
        <sz val="10"/>
        <color theme="1"/>
        <rFont val="MS PGothic"/>
        <family val="2"/>
      </rPr>
      <t>年間成長率</t>
    </r>
  </si>
  <si>
    <r>
      <t xml:space="preserve">SNS </t>
    </r>
    <r>
      <rPr>
        <sz val="11"/>
        <color indexed="8"/>
        <rFont val="MS PGothic"/>
        <family val="2"/>
      </rPr>
      <t>プラットフォーム</t>
    </r>
    <r>
      <rPr>
        <sz val="11"/>
        <color indexed="8"/>
        <rFont val="Century Gothic"/>
        <family val="2"/>
      </rPr>
      <t xml:space="preserve"> A</t>
    </r>
  </si>
  <si>
    <r>
      <t xml:space="preserve">SNS </t>
    </r>
    <r>
      <rPr>
        <sz val="11"/>
        <color indexed="8"/>
        <rFont val="MS PGothic"/>
        <family val="2"/>
      </rPr>
      <t>プラットフォーム</t>
    </r>
    <r>
      <rPr>
        <sz val="11"/>
        <color indexed="8"/>
        <rFont val="Century Gothic"/>
        <family val="2"/>
      </rPr>
      <t xml:space="preserve"> B</t>
    </r>
  </si>
  <si>
    <r>
      <t xml:space="preserve">SNS </t>
    </r>
    <r>
      <rPr>
        <sz val="11"/>
        <color indexed="8"/>
        <rFont val="MS PGothic"/>
        <family val="2"/>
      </rPr>
      <t>プラットフォーム</t>
    </r>
    <r>
      <rPr>
        <sz val="11"/>
        <color indexed="8"/>
        <rFont val="Century Gothic"/>
        <family val="2"/>
      </rPr>
      <t xml:space="preserve"> C</t>
    </r>
  </si>
  <si>
    <r>
      <t xml:space="preserve">SNS </t>
    </r>
    <r>
      <rPr>
        <sz val="11"/>
        <color indexed="8"/>
        <rFont val="MS PGothic"/>
        <family val="2"/>
      </rPr>
      <t>プラットフォーム</t>
    </r>
    <r>
      <rPr>
        <sz val="11"/>
        <color indexed="8"/>
        <rFont val="Century Gothic"/>
        <family val="2"/>
      </rPr>
      <t xml:space="preserve"> D</t>
    </r>
  </si>
  <si>
    <r>
      <t xml:space="preserve">SNS </t>
    </r>
    <r>
      <rPr>
        <sz val="11"/>
        <color indexed="8"/>
        <rFont val="MS PGothic"/>
        <family val="2"/>
      </rPr>
      <t>プラットフォーム</t>
    </r>
    <r>
      <rPr>
        <sz val="11"/>
        <color indexed="8"/>
        <rFont val="Century Gothic"/>
        <family val="2"/>
      </rPr>
      <t xml:space="preserve"> E</t>
    </r>
  </si>
  <si>
    <r>
      <rPr>
        <b/>
        <sz val="11"/>
        <color indexed="8"/>
        <rFont val="MS PGothic"/>
        <family val="2"/>
      </rPr>
      <t>合計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</si>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</sst>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3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sz val="10"/>
      <name val="Arial"/>
      <family val="2"/>
    </font>
    <font>
      <b/>
      <sz val="10"/>
      <color theme="1"/>
      <name val="MS PGothic"/>
      <family val="2"/>
      <charset val="128"/>
    </font>
    <font>
      <b/>
      <sz val="11"/>
      <color indexed="8"/>
      <name val="MS PGothic"/>
      <family val="2"/>
      <charset val="128"/>
    </font>
    <font>
      <sz val="11"/>
      <color indexed="8"/>
      <name val="MS PGothic"/>
      <family val="2"/>
      <charset val="128"/>
    </font>
    <font>
      <sz val="12"/>
      <color theme="1"/>
      <name val="MS PGothic"/>
      <family val="2"/>
      <charset val="128"/>
    </font>
    <font>
      <sz val="6"/>
      <name val="ＭＳ Ｐゴシック"/>
      <family val="3"/>
      <charset val="128"/>
      <scheme val="minor"/>
    </font>
    <font>
      <b/>
      <sz val="22"/>
      <color theme="1" tint="0.34998626667073579"/>
      <name val="Century Gothic"/>
      <family val="2"/>
    </font>
    <font>
      <sz val="10"/>
      <color theme="1"/>
      <name val="Century Gothic"/>
      <family val="2"/>
    </font>
    <font>
      <sz val="22"/>
      <color theme="1" tint="0.34998626667073579"/>
      <name val="Century Gothic"/>
      <family val="2"/>
    </font>
    <font>
      <b/>
      <sz val="10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color theme="1"/>
      <name val="Century Gothic"/>
      <family val="2"/>
    </font>
    <font>
      <b/>
      <u/>
      <sz val="22"/>
      <color theme="0"/>
      <name val="Century Gothic"/>
      <family val="2"/>
    </font>
    <font>
      <sz val="12"/>
      <color theme="1"/>
      <name val="Century Gothic"/>
      <family val="2"/>
    </font>
    <font>
      <sz val="18"/>
      <color theme="1" tint="0.34998626667073579"/>
      <name val="MS PGothic"/>
      <family val="2"/>
      <charset val="128"/>
    </font>
    <font>
      <sz val="11"/>
      <name val="MS PGothic"/>
      <family val="2"/>
      <charset val="128"/>
    </font>
    <font>
      <sz val="18"/>
      <color theme="1" tint="0.34998626667073579"/>
      <name val="Century Gothic"/>
      <family val="2"/>
    </font>
    <font>
      <sz val="11"/>
      <name val="Century Gothic"/>
      <family val="2"/>
    </font>
    <font>
      <b/>
      <sz val="11"/>
      <color theme="1"/>
      <name val="MS PGothic"/>
      <family val="2"/>
      <charset val="128"/>
    </font>
    <font>
      <b/>
      <sz val="11"/>
      <color theme="1"/>
      <name val="Century Gothic"/>
      <family val="2"/>
    </font>
    <font>
      <b/>
      <sz val="10"/>
      <color indexed="8"/>
      <name val="MS PGothic"/>
      <family val="2"/>
      <charset val="128"/>
    </font>
    <font>
      <b/>
      <sz val="10"/>
      <color indexed="8"/>
      <name val="Century Gothic"/>
      <family val="2"/>
    </font>
    <font>
      <b/>
      <sz val="10"/>
      <color theme="0"/>
      <name val="Century Gothic"/>
      <family val="2"/>
    </font>
    <font>
      <b/>
      <sz val="22"/>
      <color theme="1" tint="0.34998626667073579"/>
      <name val="MS PGothic"/>
      <family val="2"/>
    </font>
    <font>
      <sz val="22"/>
      <color theme="1" tint="0.34998626667073579"/>
      <name val="MS PGothic"/>
      <family val="2"/>
    </font>
    <font>
      <b/>
      <sz val="10"/>
      <color theme="1"/>
      <name val="MS PGothic"/>
      <family val="2"/>
    </font>
    <font>
      <b/>
      <sz val="11"/>
      <color indexed="8"/>
      <name val="MS PGothic"/>
      <family val="2"/>
    </font>
    <font>
      <sz val="11"/>
      <color indexed="8"/>
      <name val="MS PGothic"/>
      <family val="2"/>
    </font>
    <font>
      <b/>
      <u/>
      <sz val="22"/>
      <color theme="0"/>
      <name val="MS P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1" fillId="2" borderId="0" xfId="0" applyFont="1" applyFill="1"/>
    <xf numFmtId="0" fontId="12" fillId="3" borderId="1" xfId="1" applyFont="1" applyFill="1" applyBorder="1" applyAlignment="1">
      <alignment horizontal="left" vertical="center" wrapText="1" indent="1"/>
    </xf>
    <xf numFmtId="17" fontId="12" fillId="3" borderId="1" xfId="1" applyNumberFormat="1" applyFont="1" applyFill="1" applyBorder="1" applyAlignment="1">
      <alignment horizontal="center" vertical="center" wrapText="1"/>
    </xf>
    <xf numFmtId="17" fontId="12" fillId="8" borderId="1" xfId="1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3" fillId="0" borderId="0" xfId="1" applyFont="1"/>
    <xf numFmtId="0" fontId="14" fillId="4" borderId="1" xfId="1" applyFont="1" applyFill="1" applyBorder="1" applyAlignment="1">
      <alignment horizontal="left" vertical="center" wrapText="1" indent="1"/>
    </xf>
    <xf numFmtId="0" fontId="15" fillId="0" borderId="1" xfId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9" fontId="15" fillId="7" borderId="1" xfId="3" applyFont="1" applyFill="1" applyBorder="1" applyAlignment="1">
      <alignment horizontal="center" vertical="center" wrapText="1"/>
    </xf>
    <xf numFmtId="0" fontId="15" fillId="0" borderId="0" xfId="1" applyFont="1"/>
    <xf numFmtId="0" fontId="13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13" fillId="0" borderId="0" xfId="1" applyFont="1" applyAlignment="1">
      <alignment wrapText="1"/>
    </xf>
    <xf numFmtId="17" fontId="12" fillId="6" borderId="1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 wrapText="1" indent="1"/>
    </xf>
    <xf numFmtId="0" fontId="15" fillId="3" borderId="1" xfId="1" applyFont="1" applyFill="1" applyBorder="1" applyAlignment="1">
      <alignment horizontal="center" vertical="center" wrapText="1"/>
    </xf>
    <xf numFmtId="0" fontId="17" fillId="0" borderId="0" xfId="0" applyFont="1"/>
    <xf numFmtId="0" fontId="20" fillId="2" borderId="0" xfId="0" applyFont="1" applyFill="1" applyAlignment="1">
      <alignment vertical="center"/>
    </xf>
    <xf numFmtId="0" fontId="13" fillId="0" borderId="0" xfId="1" applyFont="1" applyAlignment="1">
      <alignment vertical="center"/>
    </xf>
    <xf numFmtId="0" fontId="12" fillId="3" borderId="1" xfId="1" applyFont="1" applyFill="1" applyBorder="1" applyAlignment="1">
      <alignment horizontal="left" vertical="center" indent="1"/>
    </xf>
    <xf numFmtId="17" fontId="12" fillId="3" borderId="1" xfId="1" applyNumberFormat="1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1" fillId="4" borderId="1" xfId="4" applyFont="1" applyFill="1" applyBorder="1" applyAlignment="1" applyProtection="1">
      <alignment horizontal="left" vertical="center" indent="1"/>
    </xf>
    <xf numFmtId="0" fontId="15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9" fontId="15" fillId="7" borderId="1" xfId="3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left" vertical="center" indent="1"/>
    </xf>
    <xf numFmtId="17" fontId="12" fillId="6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3" fillId="3" borderId="1" xfId="1" applyFont="1" applyFill="1" applyBorder="1" applyAlignment="1">
      <alignment horizontal="left" vertical="center" indent="1"/>
    </xf>
    <xf numFmtId="0" fontId="15" fillId="4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indent="1"/>
    </xf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left" indent="1"/>
    </xf>
    <xf numFmtId="0" fontId="23" fillId="0" borderId="0" xfId="1" applyFont="1" applyAlignment="1">
      <alignment horizontal="left" vertical="center" indent="1"/>
    </xf>
    <xf numFmtId="0" fontId="23" fillId="3" borderId="1" xfId="1" applyFont="1" applyFill="1" applyBorder="1" applyAlignment="1">
      <alignment horizontal="left" vertical="center" indent="1"/>
    </xf>
    <xf numFmtId="9" fontId="15" fillId="4" borderId="1" xfId="3" applyFont="1" applyFill="1" applyBorder="1" applyAlignment="1">
      <alignment horizontal="center" vertical="center"/>
    </xf>
    <xf numFmtId="9" fontId="15" fillId="3" borderId="1" xfId="3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indent="1"/>
    </xf>
    <xf numFmtId="9" fontId="23" fillId="7" borderId="1" xfId="3" applyFont="1" applyFill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176" fontId="15" fillId="4" borderId="1" xfId="3" applyNumberFormat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left" vertical="center" wrapText="1" indent="2"/>
    </xf>
    <xf numFmtId="0" fontId="16" fillId="5" borderId="0" xfId="2" applyFont="1" applyFill="1" applyAlignment="1">
      <alignment horizontal="center" vertical="center"/>
    </xf>
    <xf numFmtId="17" fontId="4" fillId="6" borderId="1" xfId="1" applyNumberFormat="1" applyFont="1" applyFill="1" applyBorder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 プラットフォーム別リーチ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'デジタル市場レポート - リーチ'!$B$4</c:f>
              <c:strCache>
                <c:ptCount val="1"/>
                <c:pt idx="0">
                  <c:v>SNS プラットフォーム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'デジタル市場レポート - リーチ'!$D$3:$O$3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リーチ'!$D$4:$O$4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400</c:v>
                </c:pt>
                <c:pt idx="3">
                  <c:v>500</c:v>
                </c:pt>
                <c:pt idx="4">
                  <c:v>550</c:v>
                </c:pt>
                <c:pt idx="5">
                  <c:v>600</c:v>
                </c:pt>
                <c:pt idx="6">
                  <c:v>650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'デジタル市場レポート - リーチ'!$B$5</c:f>
              <c:strCache>
                <c:ptCount val="1"/>
                <c:pt idx="0">
                  <c:v>SNS プラットフォーム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'デジタル市場レポート - リーチ'!$D$3:$O$3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リーチ'!$D$5:$O$5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'デジタル市場レポート - リーチ'!$B$6</c:f>
              <c:strCache>
                <c:ptCount val="1"/>
                <c:pt idx="0">
                  <c:v>SNS プラットフォーム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'デジタル市場レポート - リーチ'!$D$3:$O$3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リーチ'!$D$6:$O$6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'デジタル市場レポート - リーチ'!$B$7</c:f>
              <c:strCache>
                <c:ptCount val="1"/>
                <c:pt idx="0">
                  <c:v>SNS プラットフォーム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'デジタル市場レポート - リーチ'!$D$3:$O$3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リーチ'!$D$7:$O$7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'デジタル市場レポート - リーチ'!$B$8</c:f>
              <c:strCache>
                <c:ptCount val="1"/>
                <c:pt idx="0">
                  <c:v>SNS プラットフォーム 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'デジタル市場レポート - リーチ'!$D$3:$O$3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リーチ'!$D$8:$O$8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訪問者からリード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コンバージョン率!$B$8</c:f>
              <c:strCache>
                <c:ptCount val="1"/>
                <c:pt idx="0">
                  <c:v>訪問者からリード (%)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コンバージョン率!$C$8:$N$8</c:f>
              <c:numCache>
                <c:formatCode>0%</c:formatCode>
                <c:ptCount val="12"/>
                <c:pt idx="0">
                  <c:v>0.21111111111111111</c:v>
                </c:pt>
                <c:pt idx="1">
                  <c:v>0.23684210526315788</c:v>
                </c:pt>
                <c:pt idx="2">
                  <c:v>0.2391304347826087</c:v>
                </c:pt>
                <c:pt idx="3">
                  <c:v>0.26973684210526316</c:v>
                </c:pt>
                <c:pt idx="4">
                  <c:v>0.30434782608695654</c:v>
                </c:pt>
                <c:pt idx="5">
                  <c:v>0.30555555555555558</c:v>
                </c:pt>
                <c:pt idx="6">
                  <c:v>0.32663316582914576</c:v>
                </c:pt>
                <c:pt idx="7">
                  <c:v>0.3632075471698113</c:v>
                </c:pt>
                <c:pt idx="8">
                  <c:v>0.35775862068965519</c:v>
                </c:pt>
                <c:pt idx="9">
                  <c:v>0.37246963562753038</c:v>
                </c:pt>
                <c:pt idx="10">
                  <c:v>0.38113207547169814</c:v>
                </c:pt>
                <c:pt idx="11">
                  <c:v>0.3914590747330961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9749-8273-43C4CA91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094511"/>
        <c:axId val="1"/>
      </c:lineChart>
      <c:catAx>
        <c:axId val="198009451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80094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リードから顧客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コンバージョン率!$B$9</c:f>
              <c:strCache>
                <c:ptCount val="1"/>
                <c:pt idx="0">
                  <c:v>リードから顧客 (%)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コンバージョン率!$C$9:$N$9</c:f>
              <c:numCache>
                <c:formatCode>0%</c:formatCode>
                <c:ptCount val="12"/>
                <c:pt idx="0">
                  <c:v>0.42105263157894735</c:v>
                </c:pt>
                <c:pt idx="1">
                  <c:v>0.47407407407407409</c:v>
                </c:pt>
                <c:pt idx="2">
                  <c:v>0.48484848484848486</c:v>
                </c:pt>
                <c:pt idx="3">
                  <c:v>0.4682926829268293</c:v>
                </c:pt>
                <c:pt idx="4">
                  <c:v>0.42448979591836733</c:v>
                </c:pt>
                <c:pt idx="5">
                  <c:v>0.43636363636363634</c:v>
                </c:pt>
                <c:pt idx="6">
                  <c:v>0.24615384615384617</c:v>
                </c:pt>
                <c:pt idx="7">
                  <c:v>0.24935064935064935</c:v>
                </c:pt>
                <c:pt idx="8">
                  <c:v>0.21204819277108433</c:v>
                </c:pt>
                <c:pt idx="9">
                  <c:v>0.1391304347826087</c:v>
                </c:pt>
                <c:pt idx="10">
                  <c:v>0.23762376237623761</c:v>
                </c:pt>
                <c:pt idx="11">
                  <c:v>0.26727272727272727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E-D140-A3B2-84749343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27775"/>
        <c:axId val="1"/>
      </c:lineChart>
      <c:catAx>
        <c:axId val="19943277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943277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訪問者から顧客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コンバージョン率!$B$10</c:f>
              <c:strCache>
                <c:ptCount val="1"/>
                <c:pt idx="0">
                  <c:v>訪問者から顧客 (%)</c:v>
                </c:pt>
              </c:strCache>
            </c:strRef>
          </c:tx>
          <c:spPr>
            <a:ln w="25400">
              <a:solidFill>
                <a:srgbClr val="5399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5DBDB"/>
              </a:solidFill>
              <a:ln>
                <a:solidFill>
                  <a:srgbClr val="539999"/>
                </a:solidFill>
              </a:ln>
            </c:spPr>
          </c:marker>
          <c:cat>
            <c:strRef>
              <c:f>コンバージョン率!$C$7:$N$7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コンバージョン率!$C$10:$N$10</c:f>
              <c:numCache>
                <c:formatCode>0.0%</c:formatCode>
                <c:ptCount val="12"/>
                <c:pt idx="0">
                  <c:v>8.8888888888888892E-2</c:v>
                </c:pt>
                <c:pt idx="1">
                  <c:v>0.11228070175438597</c:v>
                </c:pt>
                <c:pt idx="2">
                  <c:v>0.11594202898550725</c:v>
                </c:pt>
                <c:pt idx="3">
                  <c:v>0.12631578947368421</c:v>
                </c:pt>
                <c:pt idx="4">
                  <c:v>0.12919254658385093</c:v>
                </c:pt>
                <c:pt idx="5">
                  <c:v>0.13333333333333333</c:v>
                </c:pt>
                <c:pt idx="6">
                  <c:v>8.0402010050251257E-2</c:v>
                </c:pt>
                <c:pt idx="7">
                  <c:v>9.056603773584905E-2</c:v>
                </c:pt>
                <c:pt idx="8">
                  <c:v>7.586206896551724E-2</c:v>
                </c:pt>
                <c:pt idx="9">
                  <c:v>5.1821862348178135E-2</c:v>
                </c:pt>
                <c:pt idx="10">
                  <c:v>9.056603773584905E-2</c:v>
                </c:pt>
                <c:pt idx="11">
                  <c:v>0.10462633451957296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EF40-B7B3-FB0F190E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16399"/>
        <c:axId val="1"/>
      </c:lineChart>
      <c:catAx>
        <c:axId val="20383163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383163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合計リーチ数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'デジタル市場レポート - リーチ'!$D$10:$O$10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'デジタル市場レポート - リーチ'!$D$11:$O$11</c:f>
              <c:numCache>
                <c:formatCode>General</c:formatCode>
                <c:ptCount val="12"/>
                <c:pt idx="0">
                  <c:v>505</c:v>
                </c:pt>
                <c:pt idx="1">
                  <c:v>410</c:v>
                </c:pt>
                <c:pt idx="2">
                  <c:v>1012</c:v>
                </c:pt>
                <c:pt idx="3">
                  <c:v>1110</c:v>
                </c:pt>
                <c:pt idx="4">
                  <c:v>1470</c:v>
                </c:pt>
                <c:pt idx="5">
                  <c:v>1520</c:v>
                </c:pt>
                <c:pt idx="6">
                  <c:v>1880</c:v>
                </c:pt>
                <c:pt idx="7">
                  <c:v>1930</c:v>
                </c:pt>
                <c:pt idx="8">
                  <c:v>2340</c:v>
                </c:pt>
                <c:pt idx="9">
                  <c:v>2440</c:v>
                </c:pt>
                <c:pt idx="10">
                  <c:v>2750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合計訪問数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訪問数!$B$13</c:f>
              <c:strCache>
                <c:ptCount val="1"/>
                <c:pt idx="0">
                  <c:v>すべてのソースの合計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訪問数!$C$12:$N$12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訪問数!$C$13:$N$13</c:f>
              <c:numCache>
                <c:formatCode>General</c:formatCode>
                <c:ptCount val="12"/>
                <c:pt idx="0">
                  <c:v>450</c:v>
                </c:pt>
                <c:pt idx="1">
                  <c:v>570</c:v>
                </c:pt>
                <c:pt idx="2">
                  <c:v>690</c:v>
                </c:pt>
                <c:pt idx="3">
                  <c:v>760</c:v>
                </c:pt>
                <c:pt idx="4">
                  <c:v>805</c:v>
                </c:pt>
                <c:pt idx="5">
                  <c:v>900</c:v>
                </c:pt>
                <c:pt idx="6">
                  <c:v>995</c:v>
                </c:pt>
                <c:pt idx="7">
                  <c:v>1060</c:v>
                </c:pt>
                <c:pt idx="8">
                  <c:v>1160</c:v>
                </c:pt>
                <c:pt idx="9">
                  <c:v>1235</c:v>
                </c:pt>
                <c:pt idx="10">
                  <c:v>1325</c:v>
                </c:pt>
                <c:pt idx="1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F545-86A3-8264C481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099999"/>
        <c:axId val="1"/>
      </c:barChart>
      <c:catAx>
        <c:axId val="19960999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96099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ソース別訪問数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訪問数!$B$3</c:f>
              <c:strCache>
                <c:ptCount val="1"/>
                <c:pt idx="0">
                  <c:v>プラットフォーム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訪問数!$C$3:$N$3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AE43-8483-39D45FDE9CED}"/>
            </c:ext>
          </c:extLst>
        </c:ser>
        <c:ser>
          <c:idx val="1"/>
          <c:order val="1"/>
          <c:tx>
            <c:strRef>
              <c:f>訪問数!$B$4</c:f>
              <c:strCache>
                <c:ptCount val="1"/>
                <c:pt idx="0">
                  <c:v>プラットフォーム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訪問数!$C$4:$N$4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AE43-8483-39D45FDE9CED}"/>
            </c:ext>
          </c:extLst>
        </c:ser>
        <c:ser>
          <c:idx val="2"/>
          <c:order val="2"/>
          <c:tx>
            <c:strRef>
              <c:f>訪問数!$B$5</c:f>
              <c:strCache>
                <c:ptCount val="1"/>
                <c:pt idx="0">
                  <c:v>プラットフォーム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訪問数!$C$5:$N$5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155</c:v>
                </c:pt>
                <c:pt idx="1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B-AE43-8483-39D45FDE9CED}"/>
            </c:ext>
          </c:extLst>
        </c:ser>
        <c:ser>
          <c:idx val="3"/>
          <c:order val="3"/>
          <c:tx>
            <c:strRef>
              <c:f>訪問数!$B$6</c:f>
              <c:strCache>
                <c:ptCount val="1"/>
                <c:pt idx="0">
                  <c:v>プラットフォーム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訪問数!$C$6:$N$6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B-AE43-8483-39D45FDE9CED}"/>
            </c:ext>
          </c:extLst>
        </c:ser>
        <c:ser>
          <c:idx val="4"/>
          <c:order val="4"/>
          <c:tx>
            <c:strRef>
              <c:f>訪問数!$B$7</c:f>
              <c:strCache>
                <c:ptCount val="1"/>
                <c:pt idx="0">
                  <c:v>プラットフォーム 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訪問数!$C$7:$N$7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B-AE43-8483-39D45FDE9CED}"/>
            </c:ext>
          </c:extLst>
        </c:ser>
        <c:ser>
          <c:idx val="5"/>
          <c:order val="5"/>
          <c:tx>
            <c:strRef>
              <c:f>訪問数!$B$8</c:f>
              <c:strCache>
                <c:ptCount val="1"/>
                <c:pt idx="0">
                  <c:v>プラットフォーム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訪問数!$C$8:$N$8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FB-AE43-8483-39D45FDE9CED}"/>
            </c:ext>
          </c:extLst>
        </c:ser>
        <c:ser>
          <c:idx val="6"/>
          <c:order val="6"/>
          <c:tx>
            <c:strRef>
              <c:f>訪問数!$B$9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訪問数!$C$9:$N$9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FB-AE43-8483-39D45FDE9CED}"/>
            </c:ext>
          </c:extLst>
        </c:ser>
        <c:ser>
          <c:idx val="7"/>
          <c:order val="7"/>
          <c:tx>
            <c:strRef>
              <c:f>訪問数!$B$10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訪問数!$C$2:$N$2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訪問数!$C$10:$N$10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220</c:v>
                </c:pt>
                <c:pt idx="8">
                  <c:v>250</c:v>
                </c:pt>
                <c:pt idx="9">
                  <c:v>255</c:v>
                </c:pt>
                <c:pt idx="10">
                  <c:v>270</c:v>
                </c:pt>
                <c:pt idx="1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FB-AE43-8483-39D45FDE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合計リード創出数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リード数!$B$14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リード数!$C$13:$N$13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リード数!$C$14:$N$14</c:f>
              <c:numCache>
                <c:formatCode>General</c:formatCode>
                <c:ptCount val="12"/>
                <c:pt idx="0">
                  <c:v>95</c:v>
                </c:pt>
                <c:pt idx="1">
                  <c:v>135</c:v>
                </c:pt>
                <c:pt idx="2">
                  <c:v>165</c:v>
                </c:pt>
                <c:pt idx="3">
                  <c:v>205</c:v>
                </c:pt>
                <c:pt idx="4">
                  <c:v>245</c:v>
                </c:pt>
                <c:pt idx="5">
                  <c:v>275</c:v>
                </c:pt>
                <c:pt idx="6">
                  <c:v>325</c:v>
                </c:pt>
                <c:pt idx="7">
                  <c:v>385</c:v>
                </c:pt>
                <c:pt idx="8">
                  <c:v>415</c:v>
                </c:pt>
                <c:pt idx="9">
                  <c:v>460</c:v>
                </c:pt>
                <c:pt idx="10">
                  <c:v>505</c:v>
                </c:pt>
                <c:pt idx="1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0-4F43-B7BE-09AEDA0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0540687"/>
        <c:axId val="1"/>
      </c:barChart>
      <c:catAx>
        <c:axId val="198054068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805406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ソース別リード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リード数!$B$3</c:f>
              <c:strCache>
                <c:ptCount val="1"/>
                <c:pt idx="0">
                  <c:v>プラットフォーム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リード数!$C$3:$N$3</c:f>
              <c:numCache>
                <c:formatCode>General</c:formatCode>
                <c:ptCount val="12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8945-A616-AB1467734AEA}"/>
            </c:ext>
          </c:extLst>
        </c:ser>
        <c:ser>
          <c:idx val="1"/>
          <c:order val="1"/>
          <c:tx>
            <c:strRef>
              <c:f>リード数!$B$4</c:f>
              <c:strCache>
                <c:ptCount val="1"/>
                <c:pt idx="0">
                  <c:v>プラットフォーム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リード数!$C$4:$N$4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8945-A616-AB1467734AEA}"/>
            </c:ext>
          </c:extLst>
        </c:ser>
        <c:ser>
          <c:idx val="2"/>
          <c:order val="2"/>
          <c:tx>
            <c:strRef>
              <c:f>リード数!$B$5</c:f>
              <c:strCache>
                <c:ptCount val="1"/>
                <c:pt idx="0">
                  <c:v>プラットフォーム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リード数!$C$5:$N$5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0-8945-A616-AB1467734AEA}"/>
            </c:ext>
          </c:extLst>
        </c:ser>
        <c:ser>
          <c:idx val="3"/>
          <c:order val="3"/>
          <c:tx>
            <c:strRef>
              <c:f>リード数!$B$6</c:f>
              <c:strCache>
                <c:ptCount val="1"/>
                <c:pt idx="0">
                  <c:v>プラットフォーム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リード数!$C$6:$N$6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25</c:v>
                </c:pt>
                <c:pt idx="6">
                  <c:v>40</c:v>
                </c:pt>
                <c:pt idx="7">
                  <c:v>60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0-8945-A616-AB1467734AEA}"/>
            </c:ext>
          </c:extLst>
        </c:ser>
        <c:ser>
          <c:idx val="4"/>
          <c:order val="4"/>
          <c:tx>
            <c:strRef>
              <c:f>リード数!$B$7</c:f>
              <c:strCache>
                <c:ptCount val="1"/>
                <c:pt idx="0">
                  <c:v>プラットフォーム 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リード数!$C$7:$N$7</c:f>
              <c:numCache>
                <c:formatCode>General</c:formatCode>
                <c:ptCount val="12"/>
                <c:pt idx="0">
                  <c:v>10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0-8945-A616-AB1467734AEA}"/>
            </c:ext>
          </c:extLst>
        </c:ser>
        <c:ser>
          <c:idx val="5"/>
          <c:order val="5"/>
          <c:tx>
            <c:strRef>
              <c:f>リード数!$B$8</c:f>
              <c:strCache>
                <c:ptCount val="1"/>
                <c:pt idx="0">
                  <c:v>プラットフォーム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リード数!$C$8:$N$8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00-8945-A616-AB1467734AEA}"/>
            </c:ext>
          </c:extLst>
        </c:ser>
        <c:ser>
          <c:idx val="6"/>
          <c:order val="6"/>
          <c:tx>
            <c:strRef>
              <c:f>リード数!$B$9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リード数!$C$9:$N$9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00-8945-A616-AB1467734AEA}"/>
            </c:ext>
          </c:extLst>
        </c:ser>
        <c:ser>
          <c:idx val="7"/>
          <c:order val="7"/>
          <c:tx>
            <c:strRef>
              <c:f>リード数!$B$10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リード数!$C$2:$N$2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リード数!$C$10:$N$10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00-8945-A616-AB146773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ソース別顧客数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顧客数!$B$3</c:f>
              <c:strCache>
                <c:ptCount val="1"/>
                <c:pt idx="0">
                  <c:v>プラットフォーム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顧客数!$C$3:$N$3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F648-9E86-9F4BE5B69355}"/>
            </c:ext>
          </c:extLst>
        </c:ser>
        <c:ser>
          <c:idx val="1"/>
          <c:order val="1"/>
          <c:tx>
            <c:strRef>
              <c:f>顧客数!$B$4</c:f>
              <c:strCache>
                <c:ptCount val="1"/>
                <c:pt idx="0">
                  <c:v>プラットフォーム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顧客数!$C$4:$N$4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F648-9E86-9F4BE5B69355}"/>
            </c:ext>
          </c:extLst>
        </c:ser>
        <c:ser>
          <c:idx val="2"/>
          <c:order val="2"/>
          <c:tx>
            <c:strRef>
              <c:f>顧客数!$B$5</c:f>
              <c:strCache>
                <c:ptCount val="1"/>
                <c:pt idx="0">
                  <c:v>プラットフォーム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顧客数!$C$5:$N$5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4-F648-9E86-9F4BE5B69355}"/>
            </c:ext>
          </c:extLst>
        </c:ser>
        <c:ser>
          <c:idx val="3"/>
          <c:order val="3"/>
          <c:tx>
            <c:strRef>
              <c:f>顧客数!$B$6</c:f>
              <c:strCache>
                <c:ptCount val="1"/>
                <c:pt idx="0">
                  <c:v>プラットフォーム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顧客数!$C$6:$N$6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4-F648-9E86-9F4BE5B69355}"/>
            </c:ext>
          </c:extLst>
        </c:ser>
        <c:ser>
          <c:idx val="4"/>
          <c:order val="4"/>
          <c:tx>
            <c:strRef>
              <c:f>顧客数!$B$7</c:f>
              <c:strCache>
                <c:ptCount val="1"/>
                <c:pt idx="0">
                  <c:v>プラットフォーム 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顧客数!$C$7:$N$7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4-F648-9E86-9F4BE5B69355}"/>
            </c:ext>
          </c:extLst>
        </c:ser>
        <c:ser>
          <c:idx val="5"/>
          <c:order val="5"/>
          <c:tx>
            <c:strRef>
              <c:f>顧客数!$B$8</c:f>
              <c:strCache>
                <c:ptCount val="1"/>
                <c:pt idx="0">
                  <c:v>プラットフォーム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顧客数!$C$8:$N$8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4-F648-9E86-9F4BE5B69355}"/>
            </c:ext>
          </c:extLst>
        </c:ser>
        <c:ser>
          <c:idx val="6"/>
          <c:order val="6"/>
          <c:tx>
            <c:strRef>
              <c:f>顧客数!$B$9</c:f>
              <c:strCache>
                <c:ptCount val="1"/>
                <c:pt idx="0">
                  <c:v>その他のキャンペーン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顧客数!$C$9:$N$9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4-F648-9E86-9F4BE5B69355}"/>
            </c:ext>
          </c:extLst>
        </c:ser>
        <c:ser>
          <c:idx val="7"/>
          <c:order val="7"/>
          <c:tx>
            <c:strRef>
              <c:f>顧客数!$B$10</c:f>
              <c:strCache>
                <c:ptCount val="1"/>
                <c:pt idx="0">
                  <c:v>オフライン ソース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顧客数!$C$2:$N$2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顧客数!$C$10:$N$10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54-F648-9E86-9F4BE5B6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ja-JP" sz="1600" b="0" baseline="0">
                <a:solidFill>
                  <a:schemeClr val="accent5">
                    <a:lumMod val="75000"/>
                  </a:schemeClr>
                </a:solidFill>
                <a:ea typeface="MS PGothic" panose="020B0600070205080204" pitchFamily="34" charset="-128"/>
              </a:rPr>
              <a:t>顧客合計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顧客数!$B$13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02-48BE-89FB-98E5EEB290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02-48BE-89FB-98E5EEB290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02-48BE-89FB-98E5EEB290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02-48BE-89FB-98E5EEB290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02-48BE-89FB-98E5EEB290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02-48BE-89FB-98E5EEB290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02-48BE-89FB-98E5EEB290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02-48BE-89FB-98E5EEB290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02-48BE-89FB-98E5EEB290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02-48BE-89FB-98E5EEB290D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02-48BE-89FB-98E5EEB290D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02-48BE-89FB-98E5EEB290D1}"/>
              </c:ext>
            </c:extLst>
          </c:dPt>
          <c:cat>
            <c:strRef>
              <c:f>顧客数!$C$12:$N$12</c:f>
              <c:strCache>
                <c:ptCount val="12"/>
                <c:pt idx="0">
                  <c:v>1 月</c:v>
                </c:pt>
                <c:pt idx="1">
                  <c:v>2 月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顧客数!$C$13:$N$13</c:f>
              <c:numCache>
                <c:formatCode>General</c:formatCode>
                <c:ptCount val="12"/>
                <c:pt idx="0">
                  <c:v>40</c:v>
                </c:pt>
                <c:pt idx="1">
                  <c:v>64</c:v>
                </c:pt>
                <c:pt idx="2">
                  <c:v>80</c:v>
                </c:pt>
                <c:pt idx="3">
                  <c:v>96</c:v>
                </c:pt>
                <c:pt idx="4">
                  <c:v>104</c:v>
                </c:pt>
                <c:pt idx="5">
                  <c:v>120</c:v>
                </c:pt>
                <c:pt idx="6">
                  <c:v>80</c:v>
                </c:pt>
                <c:pt idx="7">
                  <c:v>96</c:v>
                </c:pt>
                <c:pt idx="8">
                  <c:v>88</c:v>
                </c:pt>
                <c:pt idx="9">
                  <c:v>64</c:v>
                </c:pt>
                <c:pt idx="10">
                  <c:v>120</c:v>
                </c:pt>
                <c:pt idx="1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694C-A865-812A6956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4673695"/>
        <c:axId val="1"/>
      </c:barChart>
      <c:catAx>
        <c:axId val="20446736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ja-JP"/>
          </a:p>
        </c:txPr>
        <c:crossAx val="20446736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1"/>
            </a:pPr>
            <a:r>
              <a:rPr lang="ja-JP" sz="1600" b="1" baseline="0">
                <a:ea typeface="MS PGothic" panose="020B0600070205080204" pitchFamily="34" charset="-128"/>
              </a:rPr>
              <a:t>マーケティング由来の顧客率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顧客数!$B$18</c:f>
              <c:strCache>
                <c:ptCount val="1"/>
                <c:pt idx="0">
                  <c:v>マーケティング由来の顧客率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顧客数!$C$16:$N$16</c:f>
              <c:strCache>
                <c:ptCount val="12"/>
                <c:pt idx="0">
                  <c:v>1 月</c:v>
                </c:pt>
                <c:pt idx="1">
                  <c:v>FEB</c:v>
                </c:pt>
                <c:pt idx="2">
                  <c:v>3 月</c:v>
                </c:pt>
                <c:pt idx="3">
                  <c:v>4 月</c:v>
                </c:pt>
                <c:pt idx="4">
                  <c:v>5 月</c:v>
                </c:pt>
                <c:pt idx="5">
                  <c:v>6 月</c:v>
                </c:pt>
                <c:pt idx="6">
                  <c:v>7 月</c:v>
                </c:pt>
                <c:pt idx="7">
                  <c:v>8 月</c:v>
                </c:pt>
                <c:pt idx="8">
                  <c:v>9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顧客数!$C$18:$N$18</c:f>
              <c:numCache>
                <c:formatCode>0%</c:formatCode>
                <c:ptCount val="12"/>
                <c:pt idx="0">
                  <c:v>0.5</c:v>
                </c:pt>
                <c:pt idx="1">
                  <c:v>0.85333333333333339</c:v>
                </c:pt>
                <c:pt idx="2">
                  <c:v>0.88888888888888884</c:v>
                </c:pt>
                <c:pt idx="3">
                  <c:v>0.96</c:v>
                </c:pt>
                <c:pt idx="4">
                  <c:v>0.94545454545454544</c:v>
                </c:pt>
                <c:pt idx="5">
                  <c:v>0.96</c:v>
                </c:pt>
                <c:pt idx="6">
                  <c:v>0.88888888888888884</c:v>
                </c:pt>
                <c:pt idx="7">
                  <c:v>0.96</c:v>
                </c:pt>
                <c:pt idx="8">
                  <c:v>0.97777777777777775</c:v>
                </c:pt>
                <c:pt idx="9">
                  <c:v>0.91428571428571426</c:v>
                </c:pt>
                <c:pt idx="10">
                  <c:v>0.68571428571428572</c:v>
                </c:pt>
                <c:pt idx="11">
                  <c:v>0.79459459459459458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1D44-B2D2-0809E6FF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89423"/>
        <c:axId val="1"/>
      </c:lineChart>
      <c:catAx>
        <c:axId val="193258942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325894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jp.smartsheet.com/try-it?trp=78207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25400</xdr:rowOff>
    </xdr:from>
    <xdr:to>
      <xdr:col>7</xdr:col>
      <xdr:colOff>436880</xdr:colOff>
      <xdr:row>12</xdr:row>
      <xdr:rowOff>3683000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12</xdr:row>
      <xdr:rowOff>25400</xdr:rowOff>
    </xdr:from>
    <xdr:to>
      <xdr:col>17</xdr:col>
      <xdr:colOff>0</xdr:colOff>
      <xdr:row>12</xdr:row>
      <xdr:rowOff>3683000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123825</xdr:colOff>
      <xdr:row>0</xdr:row>
      <xdr:rowOff>47625</xdr:rowOff>
    </xdr:from>
    <xdr:to>
      <xdr:col>17</xdr:col>
      <xdr:colOff>25393</xdr:colOff>
      <xdr:row>0</xdr:row>
      <xdr:rowOff>596390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E995D7-FF0E-75F9-C590-58AD0C36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50" y="4762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15</xdr:row>
      <xdr:rowOff>38100</xdr:rowOff>
    </xdr:from>
    <xdr:to>
      <xdr:col>15</xdr:col>
      <xdr:colOff>1092200</xdr:colOff>
      <xdr:row>15</xdr:row>
      <xdr:rowOff>3695700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03F08C-C36E-A54E-AF42-EF6B4EA7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15</xdr:row>
      <xdr:rowOff>38100</xdr:rowOff>
    </xdr:from>
    <xdr:to>
      <xdr:col>8</xdr:col>
      <xdr:colOff>279400</xdr:colOff>
      <xdr:row>16</xdr:row>
      <xdr:rowOff>50292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E1DDA9-3D89-0B49-8032-5DBFE48D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16</xdr:row>
      <xdr:rowOff>12700</xdr:rowOff>
    </xdr:from>
    <xdr:to>
      <xdr:col>15</xdr:col>
      <xdr:colOff>1193800</xdr:colOff>
      <xdr:row>16</xdr:row>
      <xdr:rowOff>3670300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C62B10C-C912-9242-B8DB-FFED318A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16</xdr:row>
      <xdr:rowOff>12700</xdr:rowOff>
    </xdr:from>
    <xdr:to>
      <xdr:col>8</xdr:col>
      <xdr:colOff>198120</xdr:colOff>
      <xdr:row>17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42BD8C-B4EB-B647-A9AF-201906387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19</xdr:row>
      <xdr:rowOff>50800</xdr:rowOff>
    </xdr:from>
    <xdr:to>
      <xdr:col>8</xdr:col>
      <xdr:colOff>50800</xdr:colOff>
      <xdr:row>20</xdr:row>
      <xdr:rowOff>62992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865EF1F-1091-A54A-B30D-77375A5D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19</xdr:row>
      <xdr:rowOff>50800</xdr:rowOff>
    </xdr:from>
    <xdr:to>
      <xdr:col>15</xdr:col>
      <xdr:colOff>1163320</xdr:colOff>
      <xdr:row>19</xdr:row>
      <xdr:rowOff>3708400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2F40F67-BFA1-314D-9DB8-C2AFA7721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12700</xdr:colOff>
      <xdr:row>21</xdr:row>
      <xdr:rowOff>50800</xdr:rowOff>
    </xdr:from>
    <xdr:to>
      <xdr:col>11</xdr:col>
      <xdr:colOff>388620</xdr:colOff>
      <xdr:row>21</xdr:row>
      <xdr:rowOff>2794000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8155623B-967D-3E41-894B-19728046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11</xdr:row>
      <xdr:rowOff>12700</xdr:rowOff>
    </xdr:from>
    <xdr:to>
      <xdr:col>7</xdr:col>
      <xdr:colOff>647700</xdr:colOff>
      <xdr:row>11</xdr:row>
      <xdr:rowOff>2755900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9A2BCA-E9F0-FD49-87DC-87E602F4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11</xdr:row>
      <xdr:rowOff>12700</xdr:rowOff>
    </xdr:from>
    <xdr:to>
      <xdr:col>15</xdr:col>
      <xdr:colOff>1079500</xdr:colOff>
      <xdr:row>11</xdr:row>
      <xdr:rowOff>2755900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41A0A6B3-653D-E245-9911-DF2198D1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177800</xdr:colOff>
      <xdr:row>13</xdr:row>
      <xdr:rowOff>25400</xdr:rowOff>
    </xdr:from>
    <xdr:to>
      <xdr:col>12</xdr:col>
      <xdr:colOff>279400</xdr:colOff>
      <xdr:row>13</xdr:row>
      <xdr:rowOff>2768600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976249-E743-4242-89C5-1F85D99D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p.smartsheet.com/try-it?trp=78207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 codeName="Sheet1">
    <tabColor theme="3" tint="0.59999389629810485"/>
    <pageSetUpPr fitToPage="1"/>
  </sheetPr>
  <dimension ref="B1:Q1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75" defaultRowHeight="16.5"/>
  <cols>
    <col min="1" max="1" width="3.375" style="15" customWidth="1"/>
    <col min="2" max="2" width="22.625" style="9" customWidth="1"/>
    <col min="3" max="3" width="31.5" style="15" customWidth="1"/>
    <col min="4" max="16" width="8.875" style="15"/>
    <col min="17" max="17" width="10.875" style="15" customWidth="1"/>
    <col min="18" max="18" width="3.375" style="15" customWidth="1"/>
    <col min="19" max="16384" width="8.875" style="15"/>
  </cols>
  <sheetData>
    <row r="1" spans="2:17" s="3" customFormat="1" ht="50.1" customHeight="1">
      <c r="B1" s="1" t="s">
        <v>46</v>
      </c>
      <c r="C1" s="2"/>
      <c r="D1" s="2"/>
      <c r="E1" s="2"/>
      <c r="F1" s="2"/>
      <c r="G1" s="2"/>
      <c r="H1" s="2"/>
      <c r="I1" s="2"/>
    </row>
    <row r="2" spans="2:17" s="3" customFormat="1" ht="30" customHeight="1">
      <c r="B2" s="4" t="s">
        <v>47</v>
      </c>
      <c r="C2" s="2"/>
      <c r="D2" s="2"/>
      <c r="E2" s="2"/>
      <c r="F2" s="2"/>
      <c r="G2" s="2"/>
      <c r="H2" s="2"/>
      <c r="I2" s="2"/>
    </row>
    <row r="3" spans="2:17" s="9" customFormat="1" ht="35.1" customHeight="1">
      <c r="B3" s="5" t="s">
        <v>48</v>
      </c>
      <c r="C3" s="5" t="s">
        <v>49</v>
      </c>
      <c r="D3" s="6" t="s">
        <v>50</v>
      </c>
      <c r="E3" s="6" t="s">
        <v>51</v>
      </c>
      <c r="F3" s="6" t="s">
        <v>52</v>
      </c>
      <c r="G3" s="6" t="s">
        <v>53</v>
      </c>
      <c r="H3" s="6" t="s">
        <v>54</v>
      </c>
      <c r="I3" s="6" t="s">
        <v>55</v>
      </c>
      <c r="J3" s="6" t="s">
        <v>56</v>
      </c>
      <c r="K3" s="6" t="s">
        <v>57</v>
      </c>
      <c r="L3" s="6" t="s">
        <v>58</v>
      </c>
      <c r="M3" s="6" t="s">
        <v>59</v>
      </c>
      <c r="N3" s="6" t="s">
        <v>60</v>
      </c>
      <c r="O3" s="6" t="s">
        <v>61</v>
      </c>
      <c r="P3" s="7" t="s">
        <v>62</v>
      </c>
      <c r="Q3" s="8" t="s">
        <v>63</v>
      </c>
    </row>
    <row r="4" spans="2:17" ht="35.1" customHeight="1">
      <c r="B4" s="10" t="s">
        <v>64</v>
      </c>
      <c r="C4" s="11"/>
      <c r="D4" s="12">
        <v>200</v>
      </c>
      <c r="E4" s="12">
        <v>100</v>
      </c>
      <c r="F4" s="12">
        <v>400</v>
      </c>
      <c r="G4" s="12">
        <v>500</v>
      </c>
      <c r="H4" s="12">
        <v>550</v>
      </c>
      <c r="I4" s="12">
        <v>600</v>
      </c>
      <c r="J4" s="12">
        <v>650</v>
      </c>
      <c r="K4" s="12">
        <v>700</v>
      </c>
      <c r="L4" s="12">
        <v>800</v>
      </c>
      <c r="M4" s="12">
        <v>900</v>
      </c>
      <c r="N4" s="12">
        <v>900</v>
      </c>
      <c r="O4" s="12">
        <v>1000</v>
      </c>
      <c r="P4" s="13">
        <f>SUM(D4:O4)</f>
        <v>7300</v>
      </c>
      <c r="Q4" s="14">
        <f>(O4-D4)/D4</f>
        <v>4</v>
      </c>
    </row>
    <row r="5" spans="2:17" ht="35.1" customHeight="1">
      <c r="B5" s="10" t="s">
        <v>65</v>
      </c>
      <c r="C5" s="11"/>
      <c r="D5" s="12">
        <v>100</v>
      </c>
      <c r="E5" s="12">
        <v>100</v>
      </c>
      <c r="F5" s="12">
        <v>200</v>
      </c>
      <c r="G5" s="12">
        <v>200</v>
      </c>
      <c r="H5" s="12">
        <v>300</v>
      </c>
      <c r="I5" s="12">
        <v>300</v>
      </c>
      <c r="J5" s="12">
        <v>400</v>
      </c>
      <c r="K5" s="12">
        <v>400</v>
      </c>
      <c r="L5" s="12">
        <v>500</v>
      </c>
      <c r="M5" s="12">
        <v>500</v>
      </c>
      <c r="N5" s="12">
        <v>600</v>
      </c>
      <c r="O5" s="12">
        <v>700</v>
      </c>
      <c r="P5" s="13">
        <f>SUM(D5:O5)</f>
        <v>4300</v>
      </c>
      <c r="Q5" s="14">
        <f>(O5-D5)/D5</f>
        <v>6</v>
      </c>
    </row>
    <row r="6" spans="2:17" ht="35.1" customHeight="1">
      <c r="B6" s="10" t="s">
        <v>66</v>
      </c>
      <c r="C6" s="11"/>
      <c r="D6" s="12">
        <v>100</v>
      </c>
      <c r="E6" s="12">
        <v>100</v>
      </c>
      <c r="F6" s="12">
        <v>200</v>
      </c>
      <c r="G6" s="12">
        <v>200</v>
      </c>
      <c r="H6" s="12">
        <v>300</v>
      </c>
      <c r="I6" s="12">
        <v>300</v>
      </c>
      <c r="J6" s="12">
        <v>400</v>
      </c>
      <c r="K6" s="12">
        <v>400</v>
      </c>
      <c r="L6" s="12">
        <v>500</v>
      </c>
      <c r="M6" s="12">
        <v>500</v>
      </c>
      <c r="N6" s="12">
        <v>600</v>
      </c>
      <c r="O6" s="12">
        <v>700</v>
      </c>
      <c r="P6" s="13">
        <f>SUM(D6:O6)</f>
        <v>4300</v>
      </c>
      <c r="Q6" s="14">
        <f>(O6-D6)/D6</f>
        <v>6</v>
      </c>
    </row>
    <row r="7" spans="2:17" ht="35.1" customHeight="1">
      <c r="B7" s="10" t="s">
        <v>67</v>
      </c>
      <c r="C7" s="11"/>
      <c r="D7" s="12">
        <v>100</v>
      </c>
      <c r="E7" s="12">
        <v>100</v>
      </c>
      <c r="F7" s="12">
        <v>200</v>
      </c>
      <c r="G7" s="12">
        <v>200</v>
      </c>
      <c r="H7" s="12">
        <v>300</v>
      </c>
      <c r="I7" s="12">
        <v>300</v>
      </c>
      <c r="J7" s="12">
        <v>400</v>
      </c>
      <c r="K7" s="12">
        <v>400</v>
      </c>
      <c r="L7" s="12">
        <v>500</v>
      </c>
      <c r="M7" s="12">
        <v>500</v>
      </c>
      <c r="N7" s="12">
        <v>600</v>
      </c>
      <c r="O7" s="12">
        <v>700</v>
      </c>
      <c r="P7" s="13">
        <f>SUM(D7:O7)</f>
        <v>4300</v>
      </c>
      <c r="Q7" s="14">
        <f>(O7-D7)/D7</f>
        <v>6</v>
      </c>
    </row>
    <row r="8" spans="2:17" ht="35.1" customHeight="1">
      <c r="B8" s="10" t="s">
        <v>68</v>
      </c>
      <c r="C8" s="11"/>
      <c r="D8" s="12">
        <v>5</v>
      </c>
      <c r="E8" s="12">
        <v>10</v>
      </c>
      <c r="F8" s="12">
        <v>12</v>
      </c>
      <c r="G8" s="12">
        <v>10</v>
      </c>
      <c r="H8" s="12">
        <v>20</v>
      </c>
      <c r="I8" s="12">
        <v>20</v>
      </c>
      <c r="J8" s="12">
        <v>30</v>
      </c>
      <c r="K8" s="12">
        <v>30</v>
      </c>
      <c r="L8" s="12">
        <v>40</v>
      </c>
      <c r="M8" s="12">
        <v>40</v>
      </c>
      <c r="N8" s="12">
        <v>50</v>
      </c>
      <c r="O8" s="12">
        <v>50</v>
      </c>
      <c r="P8" s="13">
        <f>SUM(D8:O8)</f>
        <v>317</v>
      </c>
      <c r="Q8" s="14">
        <f>(O8-D8)/D8</f>
        <v>9</v>
      </c>
    </row>
    <row r="9" spans="2:17"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2:17" s="9" customFormat="1" ht="35.1" customHeight="1">
      <c r="B10" s="19"/>
      <c r="C10" s="19"/>
      <c r="D10" s="6" t="str">
        <f>D3</f>
        <v>1 月</v>
      </c>
      <c r="E10" s="6" t="str">
        <f>E3</f>
        <v>2 月</v>
      </c>
      <c r="F10" s="6" t="str">
        <f>F3</f>
        <v>3 月</v>
      </c>
      <c r="G10" s="6" t="str">
        <f>G3</f>
        <v>4 月</v>
      </c>
      <c r="H10" s="6" t="str">
        <f>H3</f>
        <v>5 月</v>
      </c>
      <c r="I10" s="6" t="str">
        <f>I3</f>
        <v>6 月</v>
      </c>
      <c r="J10" s="6" t="str">
        <f>J3</f>
        <v>7 月</v>
      </c>
      <c r="K10" s="6" t="str">
        <f>K3</f>
        <v>8 月</v>
      </c>
      <c r="L10" s="6" t="str">
        <f>L3</f>
        <v>9 月</v>
      </c>
      <c r="M10" s="6" t="str">
        <f>M3</f>
        <v>10 月</v>
      </c>
      <c r="N10" s="6" t="str">
        <f>N3</f>
        <v>11 月</v>
      </c>
      <c r="O10" s="6" t="str">
        <f>O3</f>
        <v>12 月</v>
      </c>
      <c r="P10" s="7" t="s">
        <v>62</v>
      </c>
      <c r="Q10" s="20" t="s">
        <v>63</v>
      </c>
    </row>
    <row r="11" spans="2:17" ht="35.1" customHeight="1">
      <c r="B11" s="19" t="s">
        <v>0</v>
      </c>
      <c r="C11" s="21" t="s">
        <v>69</v>
      </c>
      <c r="D11" s="13">
        <f t="shared" ref="D11:O11" si="0">SUM(D4:D8)</f>
        <v>505</v>
      </c>
      <c r="E11" s="13">
        <f t="shared" si="0"/>
        <v>410</v>
      </c>
      <c r="F11" s="13">
        <f t="shared" si="0"/>
        <v>1012</v>
      </c>
      <c r="G11" s="13">
        <f t="shared" si="0"/>
        <v>1110</v>
      </c>
      <c r="H11" s="13">
        <f t="shared" si="0"/>
        <v>1470</v>
      </c>
      <c r="I11" s="13">
        <f t="shared" si="0"/>
        <v>1520</v>
      </c>
      <c r="J11" s="13">
        <f t="shared" si="0"/>
        <v>1880</v>
      </c>
      <c r="K11" s="13">
        <f t="shared" si="0"/>
        <v>1930</v>
      </c>
      <c r="L11" s="13">
        <f t="shared" si="0"/>
        <v>2340</v>
      </c>
      <c r="M11" s="13">
        <f t="shared" si="0"/>
        <v>2440</v>
      </c>
      <c r="N11" s="13">
        <f t="shared" si="0"/>
        <v>2750</v>
      </c>
      <c r="O11" s="13">
        <f t="shared" si="0"/>
        <v>3150</v>
      </c>
      <c r="P11" s="22">
        <f>SUM(D11:O11)</f>
        <v>20517</v>
      </c>
      <c r="Q11" s="14">
        <f>(O11-D11)/D11</f>
        <v>5.2376237623762378</v>
      </c>
    </row>
    <row r="13" spans="2:17" ht="219.95" customHeight="1"/>
    <row r="15" spans="2:17" s="23" customFormat="1" ht="50.1" customHeight="1">
      <c r="B15" s="54" t="s">
        <v>70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</sheetData>
  <mergeCells count="1">
    <mergeCell ref="B15:Q15"/>
  </mergeCells>
  <phoneticPr fontId="8"/>
  <hyperlinks>
    <hyperlink ref="B15:C15" r:id="rId1" display="CLICK HERE TO CREATE IN SMARTSHEET" xr:uid="{EDA3443B-CB54-9F48-AD0C-F9B02F764F0D}"/>
    <hyperlink ref="B15:Q15" r:id="rId2" display="ここをクリックして Smartsheet で作成" xr:uid="{1F87C64B-648E-473C-BE49-1A25CACA9F4E}"/>
  </hyperlinks>
  <pageMargins left="0.3" right="0.3" top="0.3" bottom="0.3" header="0" footer="0"/>
  <pageSetup scale="68" orientation="landscape" horizontalDpi="4294967292" verticalDpi="4294967292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D4E8-2B22-5940-924C-71056DF1416A}">
  <sheetPr codeName="Sheet2">
    <tabColor theme="3" tint="0.79998168889431442"/>
    <pageSetUpPr fitToPage="1"/>
  </sheetPr>
  <dimension ref="A1:Q16"/>
  <sheetViews>
    <sheetView showGridLines="0" workbookViewId="0"/>
  </sheetViews>
  <sheetFormatPr defaultColWidth="8.875" defaultRowHeight="16.5"/>
  <cols>
    <col min="1" max="1" width="3.375" style="15" customWidth="1"/>
    <col min="2" max="2" width="24.125" style="9" customWidth="1"/>
    <col min="3" max="15" width="8.875" style="15"/>
    <col min="16" max="16" width="14.875" style="15" customWidth="1"/>
    <col min="17" max="17" width="3.375" style="15" customWidth="1"/>
    <col min="18" max="16384" width="8.875" style="15"/>
  </cols>
  <sheetData>
    <row r="1" spans="1:17" s="3" customFormat="1" ht="30" customHeight="1">
      <c r="B1" s="24" t="s">
        <v>15</v>
      </c>
      <c r="C1" s="2"/>
      <c r="D1" s="2"/>
      <c r="E1" s="2"/>
      <c r="F1" s="2"/>
      <c r="G1" s="2"/>
      <c r="H1" s="2"/>
      <c r="I1" s="2"/>
    </row>
    <row r="2" spans="1:17" s="25" customFormat="1" ht="20.100000000000001" customHeight="1">
      <c r="B2" s="26" t="s">
        <v>16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8" t="s">
        <v>13</v>
      </c>
      <c r="P2" s="29" t="s">
        <v>17</v>
      </c>
    </row>
    <row r="3" spans="1:17" s="30" customFormat="1" ht="20.100000000000001" customHeight="1">
      <c r="B3" s="31" t="s">
        <v>18</v>
      </c>
      <c r="C3" s="32">
        <v>50</v>
      </c>
      <c r="D3" s="32">
        <v>60</v>
      </c>
      <c r="E3" s="32">
        <v>70</v>
      </c>
      <c r="F3" s="32">
        <v>80</v>
      </c>
      <c r="G3" s="32">
        <v>90</v>
      </c>
      <c r="H3" s="32">
        <v>100</v>
      </c>
      <c r="I3" s="32">
        <v>110</v>
      </c>
      <c r="J3" s="32">
        <v>120</v>
      </c>
      <c r="K3" s="32">
        <v>130</v>
      </c>
      <c r="L3" s="32">
        <v>140</v>
      </c>
      <c r="M3" s="32">
        <v>150</v>
      </c>
      <c r="N3" s="32">
        <v>160</v>
      </c>
      <c r="O3" s="33">
        <f t="shared" ref="O3:O10" si="0">SUM(C3:N3)</f>
        <v>1260</v>
      </c>
      <c r="P3" s="34">
        <f t="shared" ref="P3:P10" si="1">(N3-M3)/M3</f>
        <v>6.6666666666666666E-2</v>
      </c>
    </row>
    <row r="4" spans="1:17" s="30" customFormat="1" ht="20.100000000000001" customHeight="1">
      <c r="B4" s="31" t="s">
        <v>19</v>
      </c>
      <c r="C4" s="32">
        <v>50</v>
      </c>
      <c r="D4" s="32">
        <v>60</v>
      </c>
      <c r="E4" s="32">
        <v>70</v>
      </c>
      <c r="F4" s="32">
        <v>80</v>
      </c>
      <c r="G4" s="32">
        <v>90</v>
      </c>
      <c r="H4" s="32">
        <v>100</v>
      </c>
      <c r="I4" s="32">
        <v>110</v>
      </c>
      <c r="J4" s="32">
        <v>120</v>
      </c>
      <c r="K4" s="32">
        <v>130</v>
      </c>
      <c r="L4" s="32">
        <v>140</v>
      </c>
      <c r="M4" s="32">
        <v>150</v>
      </c>
      <c r="N4" s="32">
        <v>160</v>
      </c>
      <c r="O4" s="33">
        <f t="shared" si="0"/>
        <v>1260</v>
      </c>
      <c r="P4" s="34">
        <f t="shared" si="1"/>
        <v>6.6666666666666666E-2</v>
      </c>
    </row>
    <row r="5" spans="1:17" s="30" customFormat="1" ht="20.100000000000001" customHeight="1">
      <c r="B5" s="31" t="s">
        <v>20</v>
      </c>
      <c r="C5" s="32">
        <v>50</v>
      </c>
      <c r="D5" s="32">
        <v>60</v>
      </c>
      <c r="E5" s="32">
        <v>70</v>
      </c>
      <c r="F5" s="32">
        <v>80</v>
      </c>
      <c r="G5" s="32">
        <v>90</v>
      </c>
      <c r="H5" s="32">
        <v>100</v>
      </c>
      <c r="I5" s="32">
        <v>110</v>
      </c>
      <c r="J5" s="32">
        <v>120</v>
      </c>
      <c r="K5" s="32">
        <v>130</v>
      </c>
      <c r="L5" s="32">
        <v>140</v>
      </c>
      <c r="M5" s="32">
        <v>155</v>
      </c>
      <c r="N5" s="32">
        <v>170</v>
      </c>
      <c r="O5" s="33">
        <f t="shared" si="0"/>
        <v>1275</v>
      </c>
      <c r="P5" s="34">
        <f t="shared" si="1"/>
        <v>9.6774193548387094E-2</v>
      </c>
    </row>
    <row r="6" spans="1:17" s="30" customFormat="1" ht="20.100000000000001" customHeight="1">
      <c r="B6" s="31" t="s">
        <v>21</v>
      </c>
      <c r="C6" s="32">
        <v>50</v>
      </c>
      <c r="D6" s="32">
        <v>60</v>
      </c>
      <c r="E6" s="32">
        <v>70</v>
      </c>
      <c r="F6" s="32">
        <v>80</v>
      </c>
      <c r="G6" s="32">
        <v>90</v>
      </c>
      <c r="H6" s="32">
        <v>100</v>
      </c>
      <c r="I6" s="32">
        <v>110</v>
      </c>
      <c r="J6" s="32">
        <v>120</v>
      </c>
      <c r="K6" s="32">
        <v>130</v>
      </c>
      <c r="L6" s="32">
        <v>140</v>
      </c>
      <c r="M6" s="32">
        <v>150</v>
      </c>
      <c r="N6" s="32">
        <v>160</v>
      </c>
      <c r="O6" s="33">
        <f t="shared" si="0"/>
        <v>1260</v>
      </c>
      <c r="P6" s="34">
        <f t="shared" si="1"/>
        <v>6.6666666666666666E-2</v>
      </c>
    </row>
    <row r="7" spans="1:17" s="30" customFormat="1" ht="20.100000000000001" customHeight="1">
      <c r="B7" s="31" t="s">
        <v>22</v>
      </c>
      <c r="C7" s="32">
        <v>50</v>
      </c>
      <c r="D7" s="32">
        <v>60</v>
      </c>
      <c r="E7" s="32">
        <v>70</v>
      </c>
      <c r="F7" s="32">
        <v>80</v>
      </c>
      <c r="G7" s="32">
        <v>90</v>
      </c>
      <c r="H7" s="32">
        <v>100</v>
      </c>
      <c r="I7" s="32">
        <v>110</v>
      </c>
      <c r="J7" s="32">
        <v>120</v>
      </c>
      <c r="K7" s="32">
        <v>130</v>
      </c>
      <c r="L7" s="32">
        <v>140</v>
      </c>
      <c r="M7" s="32">
        <v>150</v>
      </c>
      <c r="N7" s="32">
        <v>160</v>
      </c>
      <c r="O7" s="33">
        <f t="shared" si="0"/>
        <v>1260</v>
      </c>
      <c r="P7" s="34">
        <f t="shared" si="1"/>
        <v>6.6666666666666666E-2</v>
      </c>
    </row>
    <row r="8" spans="1:17" s="30" customFormat="1" ht="20.100000000000001" customHeight="1">
      <c r="B8" s="31" t="s">
        <v>23</v>
      </c>
      <c r="C8" s="32">
        <v>50</v>
      </c>
      <c r="D8" s="32">
        <v>60</v>
      </c>
      <c r="E8" s="32">
        <v>70</v>
      </c>
      <c r="F8" s="32">
        <v>80</v>
      </c>
      <c r="G8" s="32">
        <v>90</v>
      </c>
      <c r="H8" s="32">
        <v>100</v>
      </c>
      <c r="I8" s="32">
        <v>110</v>
      </c>
      <c r="J8" s="32">
        <v>120</v>
      </c>
      <c r="K8" s="32">
        <v>130</v>
      </c>
      <c r="L8" s="32">
        <v>140</v>
      </c>
      <c r="M8" s="32">
        <v>150</v>
      </c>
      <c r="N8" s="32">
        <v>160</v>
      </c>
      <c r="O8" s="33">
        <f t="shared" si="0"/>
        <v>1260</v>
      </c>
      <c r="P8" s="34">
        <f t="shared" si="1"/>
        <v>6.6666666666666666E-2</v>
      </c>
    </row>
    <row r="9" spans="1:17" s="30" customFormat="1" ht="20.100000000000001" customHeight="1">
      <c r="A9" s="25"/>
      <c r="B9" s="31" t="s">
        <v>24</v>
      </c>
      <c r="C9" s="32">
        <v>50</v>
      </c>
      <c r="D9" s="32">
        <v>60</v>
      </c>
      <c r="E9" s="32">
        <v>70</v>
      </c>
      <c r="F9" s="32">
        <v>80</v>
      </c>
      <c r="G9" s="32">
        <v>90</v>
      </c>
      <c r="H9" s="32">
        <v>100</v>
      </c>
      <c r="I9" s="32">
        <v>110</v>
      </c>
      <c r="J9" s="32">
        <v>120</v>
      </c>
      <c r="K9" s="32">
        <v>130</v>
      </c>
      <c r="L9" s="32">
        <v>140</v>
      </c>
      <c r="M9" s="32">
        <v>150</v>
      </c>
      <c r="N9" s="32">
        <v>160</v>
      </c>
      <c r="O9" s="33">
        <f t="shared" si="0"/>
        <v>1260</v>
      </c>
      <c r="P9" s="34">
        <f t="shared" si="1"/>
        <v>6.6666666666666666E-2</v>
      </c>
      <c r="Q9" s="25"/>
    </row>
    <row r="10" spans="1:17" s="30" customFormat="1" ht="20.100000000000001" customHeight="1">
      <c r="B10" s="35" t="s">
        <v>25</v>
      </c>
      <c r="C10" s="32">
        <v>100</v>
      </c>
      <c r="D10" s="32">
        <v>150</v>
      </c>
      <c r="E10" s="32">
        <v>200</v>
      </c>
      <c r="F10" s="32">
        <v>200</v>
      </c>
      <c r="G10" s="32">
        <v>175</v>
      </c>
      <c r="H10" s="32">
        <v>200</v>
      </c>
      <c r="I10" s="32">
        <v>225</v>
      </c>
      <c r="J10" s="32">
        <v>220</v>
      </c>
      <c r="K10" s="32">
        <v>250</v>
      </c>
      <c r="L10" s="32">
        <v>255</v>
      </c>
      <c r="M10" s="32">
        <v>270</v>
      </c>
      <c r="N10" s="32">
        <v>275</v>
      </c>
      <c r="O10" s="33">
        <f t="shared" si="0"/>
        <v>2520</v>
      </c>
      <c r="P10" s="34">
        <f t="shared" si="1"/>
        <v>1.8518518518518517E-2</v>
      </c>
    </row>
    <row r="12" spans="1:17" s="25" customFormat="1" ht="20.100000000000001" customHeight="1">
      <c r="A12" s="30"/>
      <c r="C12" s="27" t="str">
        <f>C2</f>
        <v>1 月</v>
      </c>
      <c r="D12" s="27" t="str">
        <f>D2</f>
        <v>2 月</v>
      </c>
      <c r="E12" s="27" t="str">
        <f>E2</f>
        <v>3 月</v>
      </c>
      <c r="F12" s="27" t="str">
        <f>F2</f>
        <v>4 月</v>
      </c>
      <c r="G12" s="27" t="str">
        <f>G2</f>
        <v>5 月</v>
      </c>
      <c r="H12" s="27" t="str">
        <f>H2</f>
        <v>6 月</v>
      </c>
      <c r="I12" s="27" t="str">
        <f>I2</f>
        <v>7 月</v>
      </c>
      <c r="J12" s="27" t="str">
        <f>J2</f>
        <v>8 月</v>
      </c>
      <c r="K12" s="27" t="str">
        <f>K2</f>
        <v>9 月</v>
      </c>
      <c r="L12" s="27" t="str">
        <f>L2</f>
        <v>10 月</v>
      </c>
      <c r="M12" s="27" t="str">
        <f>M2</f>
        <v>11 月</v>
      </c>
      <c r="N12" s="27" t="str">
        <f>N2</f>
        <v>12 月</v>
      </c>
      <c r="O12" s="28" t="s">
        <v>13</v>
      </c>
      <c r="P12" s="36" t="str">
        <f>P2</f>
        <v>前月比増減率</v>
      </c>
      <c r="Q12" s="37"/>
    </row>
    <row r="13" spans="1:17" s="30" customFormat="1" ht="20.100000000000001" customHeight="1">
      <c r="B13" s="38" t="s">
        <v>26</v>
      </c>
      <c r="C13" s="39">
        <f t="shared" ref="C13:N13" si="2">SUM(C3:C10)</f>
        <v>450</v>
      </c>
      <c r="D13" s="39">
        <f t="shared" si="2"/>
        <v>570</v>
      </c>
      <c r="E13" s="39">
        <f t="shared" si="2"/>
        <v>690</v>
      </c>
      <c r="F13" s="39">
        <f t="shared" si="2"/>
        <v>760</v>
      </c>
      <c r="G13" s="39">
        <f t="shared" si="2"/>
        <v>805</v>
      </c>
      <c r="H13" s="39">
        <f t="shared" si="2"/>
        <v>900</v>
      </c>
      <c r="I13" s="39">
        <f t="shared" si="2"/>
        <v>995</v>
      </c>
      <c r="J13" s="39">
        <f t="shared" si="2"/>
        <v>1060</v>
      </c>
      <c r="K13" s="39">
        <f t="shared" si="2"/>
        <v>1160</v>
      </c>
      <c r="L13" s="39">
        <f t="shared" si="2"/>
        <v>1235</v>
      </c>
      <c r="M13" s="39">
        <f t="shared" si="2"/>
        <v>1325</v>
      </c>
      <c r="N13" s="39">
        <f t="shared" si="2"/>
        <v>1405</v>
      </c>
      <c r="O13" s="33">
        <f>SUM(C13:N13)</f>
        <v>11355</v>
      </c>
      <c r="P13" s="34">
        <f>(N13-M13)/M13</f>
        <v>6.0377358490566038E-2</v>
      </c>
    </row>
    <row r="14" spans="1:17" s="30" customFormat="1" ht="20.100000000000001" customHeight="1">
      <c r="B14" s="38" t="s">
        <v>27</v>
      </c>
      <c r="C14" s="39">
        <f t="shared" ref="C14:N14" si="3">SUM(C3:C9)</f>
        <v>350</v>
      </c>
      <c r="D14" s="39">
        <f t="shared" si="3"/>
        <v>420</v>
      </c>
      <c r="E14" s="39">
        <f t="shared" si="3"/>
        <v>490</v>
      </c>
      <c r="F14" s="39">
        <f t="shared" si="3"/>
        <v>560</v>
      </c>
      <c r="G14" s="39">
        <f t="shared" si="3"/>
        <v>630</v>
      </c>
      <c r="H14" s="39">
        <f t="shared" si="3"/>
        <v>700</v>
      </c>
      <c r="I14" s="39">
        <f t="shared" si="3"/>
        <v>770</v>
      </c>
      <c r="J14" s="39">
        <f t="shared" si="3"/>
        <v>840</v>
      </c>
      <c r="K14" s="39">
        <f t="shared" si="3"/>
        <v>910</v>
      </c>
      <c r="L14" s="39">
        <f t="shared" si="3"/>
        <v>980</v>
      </c>
      <c r="M14" s="39">
        <f t="shared" si="3"/>
        <v>1055</v>
      </c>
      <c r="N14" s="39">
        <f t="shared" si="3"/>
        <v>1130</v>
      </c>
      <c r="O14" s="33">
        <f>SUM(C14:N14)</f>
        <v>8835</v>
      </c>
      <c r="P14" s="34">
        <f>(N14-M14)/M14</f>
        <v>7.1090047393364927E-2</v>
      </c>
    </row>
    <row r="16" spans="1:17" ht="300" customHeight="1"/>
  </sheetData>
  <phoneticPr fontId="8"/>
  <pageMargins left="0.3" right="0.3" top="0.3" bottom="0.3" header="0" footer="0"/>
  <pageSetup scale="83" orientation="landscape" horizontalDpi="0" verticalDpi="0"/>
  <headerFooter alignWithMargins="0"/>
  <ignoredErrors>
    <ignoredError sqref="C14:N1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89C6-3BC5-1A4A-A03E-65129C01682B}">
  <sheetPr codeName="Sheet3">
    <tabColor theme="2" tint="-9.9978637043366805E-2"/>
    <pageSetUpPr fitToPage="1"/>
  </sheetPr>
  <dimension ref="A1:Q17"/>
  <sheetViews>
    <sheetView showGridLines="0" workbookViewId="0"/>
  </sheetViews>
  <sheetFormatPr defaultColWidth="8.875" defaultRowHeight="16.5"/>
  <cols>
    <col min="1" max="1" width="3.375" style="15" customWidth="1"/>
    <col min="2" max="2" width="24.125" style="9" customWidth="1"/>
    <col min="3" max="15" width="8.875" style="15"/>
    <col min="16" max="16" width="15.875" style="15" customWidth="1"/>
    <col min="17" max="17" width="3.375" style="15" customWidth="1"/>
    <col min="18" max="16384" width="8.875" style="15"/>
  </cols>
  <sheetData>
    <row r="1" spans="1:17" s="3" customFormat="1" ht="30" customHeight="1">
      <c r="B1" s="24" t="s">
        <v>28</v>
      </c>
      <c r="C1" s="2"/>
      <c r="D1" s="2"/>
      <c r="E1" s="2"/>
      <c r="F1" s="2"/>
      <c r="G1" s="2"/>
      <c r="H1" s="2"/>
      <c r="I1" s="2"/>
    </row>
    <row r="2" spans="1:17" s="25" customFormat="1" ht="20.100000000000001" customHeight="1">
      <c r="B2" s="26" t="s">
        <v>16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8" t="s">
        <v>13</v>
      </c>
      <c r="P2" s="29" t="s">
        <v>17</v>
      </c>
    </row>
    <row r="3" spans="1:17" s="30" customFormat="1" ht="20.100000000000001" customHeight="1">
      <c r="B3" s="31" t="s">
        <v>18</v>
      </c>
      <c r="C3" s="32">
        <v>15</v>
      </c>
      <c r="D3" s="32">
        <v>20</v>
      </c>
      <c r="E3" s="32">
        <v>25</v>
      </c>
      <c r="F3" s="32">
        <v>30</v>
      </c>
      <c r="G3" s="32">
        <v>35</v>
      </c>
      <c r="H3" s="32">
        <v>40</v>
      </c>
      <c r="I3" s="32">
        <v>45</v>
      </c>
      <c r="J3" s="32">
        <v>50</v>
      </c>
      <c r="K3" s="32">
        <v>55</v>
      </c>
      <c r="L3" s="32">
        <v>60</v>
      </c>
      <c r="M3" s="32">
        <v>65</v>
      </c>
      <c r="N3" s="32">
        <v>70</v>
      </c>
      <c r="O3" s="33">
        <f t="shared" ref="O3:O10" si="0">SUM(C3:N3)</f>
        <v>510</v>
      </c>
      <c r="P3" s="34">
        <f t="shared" ref="P3:P10" si="1">(N3-M3)/M3</f>
        <v>7.6923076923076927E-2</v>
      </c>
    </row>
    <row r="4" spans="1:17" s="30" customFormat="1" ht="20.100000000000001" customHeight="1">
      <c r="B4" s="31" t="s">
        <v>19</v>
      </c>
      <c r="C4" s="32">
        <v>10</v>
      </c>
      <c r="D4" s="32">
        <v>15</v>
      </c>
      <c r="E4" s="32">
        <v>20</v>
      </c>
      <c r="F4" s="32">
        <v>25</v>
      </c>
      <c r="G4" s="32">
        <v>30</v>
      </c>
      <c r="H4" s="32">
        <v>35</v>
      </c>
      <c r="I4" s="32">
        <v>40</v>
      </c>
      <c r="J4" s="32">
        <v>45</v>
      </c>
      <c r="K4" s="32">
        <v>50</v>
      </c>
      <c r="L4" s="32">
        <v>55</v>
      </c>
      <c r="M4" s="32">
        <v>60</v>
      </c>
      <c r="N4" s="32">
        <v>65</v>
      </c>
      <c r="O4" s="33">
        <f t="shared" si="0"/>
        <v>450</v>
      </c>
      <c r="P4" s="34">
        <f t="shared" si="1"/>
        <v>8.3333333333333329E-2</v>
      </c>
    </row>
    <row r="5" spans="1:17" s="30" customFormat="1" ht="20.100000000000001" customHeight="1">
      <c r="B5" s="31" t="s">
        <v>20</v>
      </c>
      <c r="C5" s="32">
        <v>10</v>
      </c>
      <c r="D5" s="32">
        <v>15</v>
      </c>
      <c r="E5" s="32">
        <v>20</v>
      </c>
      <c r="F5" s="32">
        <v>25</v>
      </c>
      <c r="G5" s="32">
        <v>30</v>
      </c>
      <c r="H5" s="32">
        <v>35</v>
      </c>
      <c r="I5" s="32">
        <v>40</v>
      </c>
      <c r="J5" s="32">
        <v>50</v>
      </c>
      <c r="K5" s="32">
        <v>60</v>
      </c>
      <c r="L5" s="32">
        <v>70</v>
      </c>
      <c r="M5" s="32">
        <v>80</v>
      </c>
      <c r="N5" s="32">
        <v>90</v>
      </c>
      <c r="O5" s="33">
        <f t="shared" si="0"/>
        <v>525</v>
      </c>
      <c r="P5" s="34">
        <f t="shared" si="1"/>
        <v>0.125</v>
      </c>
    </row>
    <row r="6" spans="1:17" s="30" customFormat="1" ht="20.100000000000001" customHeight="1">
      <c r="B6" s="31" t="s">
        <v>21</v>
      </c>
      <c r="C6" s="32">
        <v>20</v>
      </c>
      <c r="D6" s="32">
        <v>15</v>
      </c>
      <c r="E6" s="32">
        <v>20</v>
      </c>
      <c r="F6" s="32">
        <v>25</v>
      </c>
      <c r="G6" s="32">
        <v>30</v>
      </c>
      <c r="H6" s="32">
        <v>25</v>
      </c>
      <c r="I6" s="32">
        <v>40</v>
      </c>
      <c r="J6" s="32">
        <v>60</v>
      </c>
      <c r="K6" s="32">
        <v>50</v>
      </c>
      <c r="L6" s="32">
        <v>55</v>
      </c>
      <c r="M6" s="32">
        <v>60</v>
      </c>
      <c r="N6" s="32">
        <v>65</v>
      </c>
      <c r="O6" s="33">
        <f t="shared" si="0"/>
        <v>465</v>
      </c>
      <c r="P6" s="34">
        <f t="shared" si="1"/>
        <v>8.3333333333333329E-2</v>
      </c>
    </row>
    <row r="7" spans="1:17" s="30" customFormat="1" ht="20.100000000000001" customHeight="1">
      <c r="B7" s="31" t="s">
        <v>22</v>
      </c>
      <c r="C7" s="32">
        <v>10</v>
      </c>
      <c r="D7" s="32">
        <v>25</v>
      </c>
      <c r="E7" s="32">
        <v>20</v>
      </c>
      <c r="F7" s="32">
        <v>25</v>
      </c>
      <c r="G7" s="32">
        <v>30</v>
      </c>
      <c r="H7" s="32">
        <v>35</v>
      </c>
      <c r="I7" s="32">
        <v>40</v>
      </c>
      <c r="J7" s="32">
        <v>45</v>
      </c>
      <c r="K7" s="32">
        <v>50</v>
      </c>
      <c r="L7" s="32">
        <v>55</v>
      </c>
      <c r="M7" s="32">
        <v>60</v>
      </c>
      <c r="N7" s="32">
        <v>65</v>
      </c>
      <c r="O7" s="33">
        <f t="shared" si="0"/>
        <v>460</v>
      </c>
      <c r="P7" s="34">
        <f t="shared" si="1"/>
        <v>8.3333333333333329E-2</v>
      </c>
    </row>
    <row r="8" spans="1:17" s="30" customFormat="1" ht="20.100000000000001" customHeight="1">
      <c r="B8" s="31" t="s">
        <v>23</v>
      </c>
      <c r="C8" s="32">
        <v>10</v>
      </c>
      <c r="D8" s="32">
        <v>15</v>
      </c>
      <c r="E8" s="32">
        <v>20</v>
      </c>
      <c r="F8" s="32">
        <v>25</v>
      </c>
      <c r="G8" s="32">
        <v>30</v>
      </c>
      <c r="H8" s="32">
        <v>35</v>
      </c>
      <c r="I8" s="32">
        <v>40</v>
      </c>
      <c r="J8" s="32">
        <v>45</v>
      </c>
      <c r="K8" s="32">
        <v>50</v>
      </c>
      <c r="L8" s="32">
        <v>55</v>
      </c>
      <c r="M8" s="32">
        <v>60</v>
      </c>
      <c r="N8" s="32">
        <v>65</v>
      </c>
      <c r="O8" s="33">
        <f t="shared" si="0"/>
        <v>450</v>
      </c>
      <c r="P8" s="34">
        <f t="shared" si="1"/>
        <v>8.3333333333333329E-2</v>
      </c>
    </row>
    <row r="9" spans="1:17" s="30" customFormat="1" ht="20.100000000000001" customHeight="1">
      <c r="A9" s="25"/>
      <c r="B9" s="31" t="s">
        <v>24</v>
      </c>
      <c r="C9" s="32">
        <v>10</v>
      </c>
      <c r="D9" s="32">
        <v>15</v>
      </c>
      <c r="E9" s="32">
        <v>20</v>
      </c>
      <c r="F9" s="32">
        <v>25</v>
      </c>
      <c r="G9" s="32">
        <v>30</v>
      </c>
      <c r="H9" s="32">
        <v>35</v>
      </c>
      <c r="I9" s="32">
        <v>40</v>
      </c>
      <c r="J9" s="32">
        <v>45</v>
      </c>
      <c r="K9" s="32">
        <v>50</v>
      </c>
      <c r="L9" s="32">
        <v>55</v>
      </c>
      <c r="M9" s="32">
        <v>60</v>
      </c>
      <c r="N9" s="32">
        <v>65</v>
      </c>
      <c r="O9" s="33">
        <f t="shared" si="0"/>
        <v>450</v>
      </c>
      <c r="P9" s="34">
        <f t="shared" si="1"/>
        <v>8.3333333333333329E-2</v>
      </c>
      <c r="Q9" s="25"/>
    </row>
    <row r="10" spans="1:17" s="30" customFormat="1" ht="20.100000000000001" customHeight="1">
      <c r="B10" s="35" t="s">
        <v>25</v>
      </c>
      <c r="C10" s="32">
        <v>10</v>
      </c>
      <c r="D10" s="32">
        <v>15</v>
      </c>
      <c r="E10" s="32">
        <v>20</v>
      </c>
      <c r="F10" s="32">
        <v>25</v>
      </c>
      <c r="G10" s="32">
        <v>30</v>
      </c>
      <c r="H10" s="32">
        <v>35</v>
      </c>
      <c r="I10" s="32">
        <v>40</v>
      </c>
      <c r="J10" s="32">
        <v>45</v>
      </c>
      <c r="K10" s="32">
        <v>50</v>
      </c>
      <c r="L10" s="32">
        <v>55</v>
      </c>
      <c r="M10" s="32">
        <v>60</v>
      </c>
      <c r="N10" s="32">
        <v>65</v>
      </c>
      <c r="O10" s="33">
        <f t="shared" si="0"/>
        <v>450</v>
      </c>
      <c r="P10" s="34">
        <f t="shared" si="1"/>
        <v>8.3333333333333329E-2</v>
      </c>
    </row>
    <row r="11" spans="1:17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7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7" s="25" customFormat="1" ht="20.100000000000001" customHeight="1">
      <c r="A13" s="30"/>
      <c r="B13" s="40"/>
      <c r="C13" s="27" t="str">
        <f>C2</f>
        <v>1 月</v>
      </c>
      <c r="D13" s="27" t="str">
        <f>D2</f>
        <v>2 月</v>
      </c>
      <c r="E13" s="27" t="str">
        <f>E2</f>
        <v>3 月</v>
      </c>
      <c r="F13" s="27" t="str">
        <f>F2</f>
        <v>4 月</v>
      </c>
      <c r="G13" s="27" t="str">
        <f>G2</f>
        <v>5 月</v>
      </c>
      <c r="H13" s="27" t="str">
        <f>H2</f>
        <v>6 月</v>
      </c>
      <c r="I13" s="27" t="str">
        <f>I2</f>
        <v>7 月</v>
      </c>
      <c r="J13" s="27" t="str">
        <f>J2</f>
        <v>8 月</v>
      </c>
      <c r="K13" s="27" t="str">
        <f>K2</f>
        <v>9 月</v>
      </c>
      <c r="L13" s="27" t="str">
        <f>L2</f>
        <v>10 月</v>
      </c>
      <c r="M13" s="27" t="str">
        <f>M2</f>
        <v>11 月</v>
      </c>
      <c r="N13" s="27" t="str">
        <f>N2</f>
        <v>12 月</v>
      </c>
      <c r="O13" s="28" t="s">
        <v>13</v>
      </c>
      <c r="P13" s="36" t="str">
        <f>P2</f>
        <v>前月比増減率</v>
      </c>
      <c r="Q13" s="30"/>
    </row>
    <row r="14" spans="1:17" s="30" customFormat="1" ht="20.100000000000001" customHeight="1">
      <c r="B14" s="38" t="s">
        <v>14</v>
      </c>
      <c r="C14" s="39">
        <f>SUM(C3:C10)</f>
        <v>95</v>
      </c>
      <c r="D14" s="39">
        <f t="shared" ref="D14:N14" si="2">SUM(D3:D10)</f>
        <v>135</v>
      </c>
      <c r="E14" s="39">
        <f t="shared" si="2"/>
        <v>165</v>
      </c>
      <c r="F14" s="39">
        <f t="shared" si="2"/>
        <v>205</v>
      </c>
      <c r="G14" s="39">
        <f t="shared" si="2"/>
        <v>245</v>
      </c>
      <c r="H14" s="39">
        <f t="shared" si="2"/>
        <v>275</v>
      </c>
      <c r="I14" s="39">
        <f t="shared" si="2"/>
        <v>325</v>
      </c>
      <c r="J14" s="39">
        <f t="shared" si="2"/>
        <v>385</v>
      </c>
      <c r="K14" s="39">
        <f t="shared" si="2"/>
        <v>415</v>
      </c>
      <c r="L14" s="39">
        <f t="shared" si="2"/>
        <v>460</v>
      </c>
      <c r="M14" s="39">
        <f t="shared" si="2"/>
        <v>505</v>
      </c>
      <c r="N14" s="39">
        <f t="shared" si="2"/>
        <v>550</v>
      </c>
      <c r="O14" s="33">
        <f>SUM(C14:N14)</f>
        <v>3760</v>
      </c>
      <c r="P14" s="34">
        <f>(N14-M14)/M14</f>
        <v>8.9108910891089105E-2</v>
      </c>
    </row>
    <row r="15" spans="1:17" s="30" customFormat="1" ht="20.100000000000001" customHeight="1">
      <c r="B15" s="38" t="s">
        <v>27</v>
      </c>
      <c r="C15" s="39">
        <f>SUM(C3:C9)</f>
        <v>85</v>
      </c>
      <c r="D15" s="39">
        <f t="shared" ref="D15:N15" si="3">SUM(D3:D9)</f>
        <v>120</v>
      </c>
      <c r="E15" s="39">
        <f t="shared" si="3"/>
        <v>145</v>
      </c>
      <c r="F15" s="39">
        <f t="shared" si="3"/>
        <v>180</v>
      </c>
      <c r="G15" s="39">
        <f t="shared" si="3"/>
        <v>215</v>
      </c>
      <c r="H15" s="39">
        <f t="shared" si="3"/>
        <v>240</v>
      </c>
      <c r="I15" s="39">
        <f t="shared" si="3"/>
        <v>285</v>
      </c>
      <c r="J15" s="39">
        <f t="shared" si="3"/>
        <v>340</v>
      </c>
      <c r="K15" s="39">
        <f t="shared" si="3"/>
        <v>365</v>
      </c>
      <c r="L15" s="39">
        <f t="shared" si="3"/>
        <v>405</v>
      </c>
      <c r="M15" s="39">
        <f t="shared" si="3"/>
        <v>445</v>
      </c>
      <c r="N15" s="39">
        <f t="shared" si="3"/>
        <v>485</v>
      </c>
      <c r="O15" s="33">
        <f>SUM(C15:N15)</f>
        <v>3310</v>
      </c>
      <c r="P15" s="34">
        <f>(N15-M15)/M15</f>
        <v>8.98876404494382E-2</v>
      </c>
    </row>
    <row r="17" ht="300" customHeight="1"/>
  </sheetData>
  <phoneticPr fontId="8"/>
  <pageMargins left="0.3" right="0.3" top="0.3" bottom="0.3" header="0" footer="0"/>
  <pageSetup scale="83" orientation="landscape" horizontalDpi="0" verticalDpi="0"/>
  <headerFooter alignWithMargins="0"/>
  <ignoredErrors>
    <ignoredError sqref="C15:N1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7B41-6FDA-424F-ABF8-3E96C7252BDF}">
  <sheetPr codeName="Sheet4">
    <tabColor theme="3" tint="0.79998168889431442"/>
    <pageSetUpPr fitToPage="1"/>
  </sheetPr>
  <dimension ref="A1:Q22"/>
  <sheetViews>
    <sheetView showGridLines="0" workbookViewId="0"/>
  </sheetViews>
  <sheetFormatPr defaultColWidth="8.875" defaultRowHeight="16.5"/>
  <cols>
    <col min="1" max="1" width="3.375" style="15" customWidth="1"/>
    <col min="2" max="2" width="28.625" style="15" bestFit="1" customWidth="1"/>
    <col min="3" max="15" width="8.875" style="15"/>
    <col min="16" max="16" width="15.5" style="15" bestFit="1" customWidth="1"/>
    <col min="17" max="17" width="3.375" style="15" customWidth="1"/>
    <col min="18" max="16384" width="8.875" style="15"/>
  </cols>
  <sheetData>
    <row r="1" spans="1:17" s="3" customFormat="1" ht="30" customHeight="1">
      <c r="B1" s="24" t="s">
        <v>29</v>
      </c>
      <c r="C1" s="2"/>
      <c r="D1" s="2"/>
      <c r="E1" s="2"/>
      <c r="F1" s="2"/>
      <c r="G1" s="2"/>
      <c r="H1" s="2"/>
      <c r="I1" s="2"/>
    </row>
    <row r="2" spans="1:17" s="9" customFormat="1" ht="20.100000000000001" customHeight="1">
      <c r="B2" s="26" t="s">
        <v>16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8" t="s">
        <v>13</v>
      </c>
      <c r="P2" s="29" t="s">
        <v>17</v>
      </c>
    </row>
    <row r="3" spans="1:17" ht="20.100000000000001" customHeight="1">
      <c r="B3" s="31" t="s">
        <v>18</v>
      </c>
      <c r="C3" s="32">
        <v>5</v>
      </c>
      <c r="D3" s="32">
        <v>8</v>
      </c>
      <c r="E3" s="32">
        <v>10</v>
      </c>
      <c r="F3" s="32">
        <v>12</v>
      </c>
      <c r="G3" s="32">
        <v>13</v>
      </c>
      <c r="H3" s="32">
        <v>15</v>
      </c>
      <c r="I3" s="32">
        <v>10</v>
      </c>
      <c r="J3" s="32">
        <v>12</v>
      </c>
      <c r="K3" s="32">
        <v>11</v>
      </c>
      <c r="L3" s="32">
        <v>8</v>
      </c>
      <c r="M3" s="32">
        <v>15</v>
      </c>
      <c r="N3" s="32">
        <v>18</v>
      </c>
      <c r="O3" s="33">
        <f t="shared" ref="O3:O10" si="0">SUM(C3:N3)</f>
        <v>137</v>
      </c>
      <c r="P3" s="34">
        <f t="shared" ref="P3:P10" si="1">(N3-M3)/M3</f>
        <v>0.2</v>
      </c>
    </row>
    <row r="4" spans="1:17" ht="20.100000000000001" customHeight="1">
      <c r="B4" s="31" t="s">
        <v>19</v>
      </c>
      <c r="C4" s="32">
        <v>5</v>
      </c>
      <c r="D4" s="32">
        <v>8</v>
      </c>
      <c r="E4" s="32">
        <v>10</v>
      </c>
      <c r="F4" s="32">
        <v>12</v>
      </c>
      <c r="G4" s="32">
        <v>13</v>
      </c>
      <c r="H4" s="32">
        <v>15</v>
      </c>
      <c r="I4" s="32">
        <v>10</v>
      </c>
      <c r="J4" s="32">
        <v>12</v>
      </c>
      <c r="K4" s="32">
        <v>11</v>
      </c>
      <c r="L4" s="32">
        <v>8</v>
      </c>
      <c r="M4" s="32">
        <v>15</v>
      </c>
      <c r="N4" s="32">
        <v>20</v>
      </c>
      <c r="O4" s="33">
        <f t="shared" si="0"/>
        <v>139</v>
      </c>
      <c r="P4" s="34">
        <f t="shared" si="1"/>
        <v>0.33333333333333331</v>
      </c>
    </row>
    <row r="5" spans="1:17" ht="20.100000000000001" customHeight="1">
      <c r="B5" s="31" t="s">
        <v>20</v>
      </c>
      <c r="C5" s="32">
        <v>5</v>
      </c>
      <c r="D5" s="32">
        <v>8</v>
      </c>
      <c r="E5" s="32">
        <v>10</v>
      </c>
      <c r="F5" s="32">
        <v>12</v>
      </c>
      <c r="G5" s="32">
        <v>13</v>
      </c>
      <c r="H5" s="32">
        <v>15</v>
      </c>
      <c r="I5" s="32">
        <v>10</v>
      </c>
      <c r="J5" s="32">
        <v>12</v>
      </c>
      <c r="K5" s="32">
        <v>11</v>
      </c>
      <c r="L5" s="32">
        <v>8</v>
      </c>
      <c r="M5" s="32">
        <v>15</v>
      </c>
      <c r="N5" s="32">
        <v>15</v>
      </c>
      <c r="O5" s="33">
        <f t="shared" si="0"/>
        <v>134</v>
      </c>
      <c r="P5" s="34">
        <f t="shared" si="1"/>
        <v>0</v>
      </c>
    </row>
    <row r="6" spans="1:17" ht="20.100000000000001" customHeight="1">
      <c r="B6" s="31" t="s">
        <v>21</v>
      </c>
      <c r="C6" s="32">
        <v>5</v>
      </c>
      <c r="D6" s="32">
        <v>8</v>
      </c>
      <c r="E6" s="32">
        <v>10</v>
      </c>
      <c r="F6" s="32">
        <v>12</v>
      </c>
      <c r="G6" s="32">
        <v>13</v>
      </c>
      <c r="H6" s="32">
        <v>15</v>
      </c>
      <c r="I6" s="32">
        <v>10</v>
      </c>
      <c r="J6" s="32">
        <v>12</v>
      </c>
      <c r="K6" s="32">
        <v>11</v>
      </c>
      <c r="L6" s="32">
        <v>8</v>
      </c>
      <c r="M6" s="32">
        <v>15</v>
      </c>
      <c r="N6" s="32">
        <v>20</v>
      </c>
      <c r="O6" s="33">
        <f t="shared" si="0"/>
        <v>139</v>
      </c>
      <c r="P6" s="34">
        <f t="shared" si="1"/>
        <v>0.33333333333333331</v>
      </c>
    </row>
    <row r="7" spans="1:17" ht="20.100000000000001" customHeight="1">
      <c r="B7" s="31" t="s">
        <v>22</v>
      </c>
      <c r="C7" s="32">
        <v>5</v>
      </c>
      <c r="D7" s="32">
        <v>8</v>
      </c>
      <c r="E7" s="32">
        <v>10</v>
      </c>
      <c r="F7" s="32">
        <v>12</v>
      </c>
      <c r="G7" s="32">
        <v>13</v>
      </c>
      <c r="H7" s="32">
        <v>15</v>
      </c>
      <c r="I7" s="32">
        <v>10</v>
      </c>
      <c r="J7" s="32">
        <v>12</v>
      </c>
      <c r="K7" s="32">
        <v>11</v>
      </c>
      <c r="L7" s="32">
        <v>8</v>
      </c>
      <c r="M7" s="32">
        <v>15</v>
      </c>
      <c r="N7" s="32">
        <v>16</v>
      </c>
      <c r="O7" s="33">
        <f t="shared" si="0"/>
        <v>135</v>
      </c>
      <c r="P7" s="34">
        <f t="shared" si="1"/>
        <v>6.6666666666666666E-2</v>
      </c>
    </row>
    <row r="8" spans="1:17" ht="20.100000000000001" customHeight="1">
      <c r="B8" s="31" t="s">
        <v>23</v>
      </c>
      <c r="C8" s="32">
        <v>5</v>
      </c>
      <c r="D8" s="32">
        <v>8</v>
      </c>
      <c r="E8" s="32">
        <v>10</v>
      </c>
      <c r="F8" s="32">
        <v>12</v>
      </c>
      <c r="G8" s="32">
        <v>13</v>
      </c>
      <c r="H8" s="32">
        <v>15</v>
      </c>
      <c r="I8" s="32">
        <v>10</v>
      </c>
      <c r="J8" s="32">
        <v>12</v>
      </c>
      <c r="K8" s="32">
        <v>11</v>
      </c>
      <c r="L8" s="32">
        <v>8</v>
      </c>
      <c r="M8" s="32">
        <v>15</v>
      </c>
      <c r="N8" s="32">
        <v>18</v>
      </c>
      <c r="O8" s="33">
        <f t="shared" si="0"/>
        <v>137</v>
      </c>
      <c r="P8" s="34">
        <f t="shared" si="1"/>
        <v>0.2</v>
      </c>
    </row>
    <row r="9" spans="1:17" ht="20.100000000000001" customHeight="1">
      <c r="A9" s="9"/>
      <c r="B9" s="31" t="s">
        <v>24</v>
      </c>
      <c r="C9" s="32">
        <v>5</v>
      </c>
      <c r="D9" s="32">
        <v>8</v>
      </c>
      <c r="E9" s="32">
        <v>10</v>
      </c>
      <c r="F9" s="32">
        <v>12</v>
      </c>
      <c r="G9" s="32">
        <v>13</v>
      </c>
      <c r="H9" s="32">
        <v>15</v>
      </c>
      <c r="I9" s="32">
        <v>10</v>
      </c>
      <c r="J9" s="32">
        <v>12</v>
      </c>
      <c r="K9" s="32">
        <v>11</v>
      </c>
      <c r="L9" s="32">
        <v>8</v>
      </c>
      <c r="M9" s="32">
        <v>15</v>
      </c>
      <c r="N9" s="32">
        <v>20</v>
      </c>
      <c r="O9" s="33">
        <f t="shared" si="0"/>
        <v>139</v>
      </c>
      <c r="P9" s="34">
        <f t="shared" si="1"/>
        <v>0.33333333333333331</v>
      </c>
      <c r="Q9" s="9"/>
    </row>
    <row r="10" spans="1:17" ht="20.100000000000001" customHeight="1">
      <c r="B10" s="35" t="s">
        <v>25</v>
      </c>
      <c r="C10" s="32">
        <v>5</v>
      </c>
      <c r="D10" s="32">
        <v>8</v>
      </c>
      <c r="E10" s="32">
        <v>10</v>
      </c>
      <c r="F10" s="32">
        <v>12</v>
      </c>
      <c r="G10" s="32">
        <v>13</v>
      </c>
      <c r="H10" s="32">
        <v>15</v>
      </c>
      <c r="I10" s="32">
        <v>10</v>
      </c>
      <c r="J10" s="32">
        <v>12</v>
      </c>
      <c r="K10" s="32">
        <v>11</v>
      </c>
      <c r="L10" s="32">
        <v>8</v>
      </c>
      <c r="M10" s="32">
        <v>15</v>
      </c>
      <c r="N10" s="32">
        <v>20</v>
      </c>
      <c r="O10" s="33">
        <f t="shared" si="0"/>
        <v>139</v>
      </c>
      <c r="P10" s="34">
        <f t="shared" si="1"/>
        <v>0.33333333333333331</v>
      </c>
    </row>
    <row r="11" spans="1:17" ht="9.9499999999999993" customHeight="1">
      <c r="B11" s="42"/>
    </row>
    <row r="12" spans="1:17" s="9" customFormat="1" ht="20.100000000000001" customHeight="1">
      <c r="A12" s="15"/>
      <c r="B12" s="43"/>
      <c r="C12" s="27" t="str">
        <f>C2</f>
        <v>1 月</v>
      </c>
      <c r="D12" s="27" t="str">
        <f>D2</f>
        <v>2 月</v>
      </c>
      <c r="E12" s="27" t="str">
        <f>E2</f>
        <v>3 月</v>
      </c>
      <c r="F12" s="27" t="str">
        <f>F2</f>
        <v>4 月</v>
      </c>
      <c r="G12" s="27" t="str">
        <f>G2</f>
        <v>5 月</v>
      </c>
      <c r="H12" s="27" t="str">
        <f>H2</f>
        <v>6 月</v>
      </c>
      <c r="I12" s="27" t="str">
        <f>I2</f>
        <v>7 月</v>
      </c>
      <c r="J12" s="27" t="str">
        <f>J2</f>
        <v>8 月</v>
      </c>
      <c r="K12" s="27" t="str">
        <f>K2</f>
        <v>9 月</v>
      </c>
      <c r="L12" s="27" t="str">
        <f>L2</f>
        <v>10 月</v>
      </c>
      <c r="M12" s="27" t="str">
        <f>M2</f>
        <v>11 月</v>
      </c>
      <c r="N12" s="27" t="str">
        <f>N2</f>
        <v>12 月</v>
      </c>
      <c r="O12" s="28" t="s">
        <v>13</v>
      </c>
      <c r="P12" s="36" t="str">
        <f>P2</f>
        <v>前月比増減率</v>
      </c>
      <c r="Q12" s="15"/>
    </row>
    <row r="13" spans="1:17" ht="20.100000000000001" customHeight="1">
      <c r="B13" s="44" t="s">
        <v>30</v>
      </c>
      <c r="C13" s="39">
        <f t="shared" ref="C13:N13" si="2">SUM(C3:C10)</f>
        <v>40</v>
      </c>
      <c r="D13" s="39">
        <f t="shared" si="2"/>
        <v>64</v>
      </c>
      <c r="E13" s="39">
        <f t="shared" si="2"/>
        <v>80</v>
      </c>
      <c r="F13" s="39">
        <f t="shared" si="2"/>
        <v>96</v>
      </c>
      <c r="G13" s="39">
        <f t="shared" si="2"/>
        <v>104</v>
      </c>
      <c r="H13" s="39">
        <f t="shared" si="2"/>
        <v>120</v>
      </c>
      <c r="I13" s="39">
        <f t="shared" si="2"/>
        <v>80</v>
      </c>
      <c r="J13" s="39">
        <f t="shared" si="2"/>
        <v>96</v>
      </c>
      <c r="K13" s="39">
        <f t="shared" si="2"/>
        <v>88</v>
      </c>
      <c r="L13" s="39">
        <f t="shared" si="2"/>
        <v>64</v>
      </c>
      <c r="M13" s="39">
        <f t="shared" si="2"/>
        <v>120</v>
      </c>
      <c r="N13" s="39">
        <f t="shared" si="2"/>
        <v>147</v>
      </c>
      <c r="O13" s="33">
        <f>SUM(C13:N13)</f>
        <v>1099</v>
      </c>
      <c r="P13" s="34">
        <f>(N13-M13)/M13</f>
        <v>0.22500000000000001</v>
      </c>
    </row>
    <row r="14" spans="1:17" ht="20.100000000000001" customHeight="1">
      <c r="B14" s="44" t="s">
        <v>31</v>
      </c>
      <c r="C14" s="39">
        <f t="shared" ref="C14:N14" si="3">SUM(C3:C9)</f>
        <v>35</v>
      </c>
      <c r="D14" s="39">
        <f t="shared" si="3"/>
        <v>56</v>
      </c>
      <c r="E14" s="39">
        <f t="shared" si="3"/>
        <v>70</v>
      </c>
      <c r="F14" s="39">
        <f t="shared" si="3"/>
        <v>84</v>
      </c>
      <c r="G14" s="39">
        <f t="shared" si="3"/>
        <v>91</v>
      </c>
      <c r="H14" s="39">
        <f t="shared" si="3"/>
        <v>105</v>
      </c>
      <c r="I14" s="39">
        <f t="shared" si="3"/>
        <v>70</v>
      </c>
      <c r="J14" s="39">
        <f t="shared" si="3"/>
        <v>84</v>
      </c>
      <c r="K14" s="39">
        <f t="shared" si="3"/>
        <v>77</v>
      </c>
      <c r="L14" s="39">
        <f t="shared" si="3"/>
        <v>56</v>
      </c>
      <c r="M14" s="39">
        <f t="shared" si="3"/>
        <v>105</v>
      </c>
      <c r="N14" s="39">
        <f t="shared" si="3"/>
        <v>127</v>
      </c>
      <c r="O14" s="33">
        <f>SUM(C14:N14)</f>
        <v>960</v>
      </c>
      <c r="P14" s="34">
        <f>(N14-M14)/M14</f>
        <v>0.20952380952380953</v>
      </c>
    </row>
    <row r="15" spans="1:17" ht="9.9499999999999993" customHeight="1"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 ht="20.100000000000001" customHeight="1">
      <c r="B16" s="43"/>
      <c r="C16" s="27" t="str">
        <f>C12</f>
        <v>1 月</v>
      </c>
      <c r="D16" s="27" t="str">
        <f t="shared" ref="C16:N16" si="4">D12</f>
        <v>FEB</v>
      </c>
      <c r="E16" s="27" t="str">
        <f>E12</f>
        <v>3 月</v>
      </c>
      <c r="F16" s="27" t="str">
        <f>F12</f>
        <v>4 月</v>
      </c>
      <c r="G16" s="27" t="str">
        <f>G12</f>
        <v>5 月</v>
      </c>
      <c r="H16" s="27" t="str">
        <f>H12</f>
        <v>6 月</v>
      </c>
      <c r="I16" s="27" t="str">
        <f>I12</f>
        <v>7 月</v>
      </c>
      <c r="J16" s="27" t="str">
        <f>J12</f>
        <v>8 月</v>
      </c>
      <c r="K16" s="27" t="str">
        <f>K12</f>
        <v>9 月</v>
      </c>
      <c r="L16" s="27" t="str">
        <f>L12</f>
        <v>10 月</v>
      </c>
      <c r="M16" s="27" t="str">
        <f>M12</f>
        <v>11 月</v>
      </c>
      <c r="N16" s="27" t="str">
        <f>N12</f>
        <v>12 月</v>
      </c>
      <c r="O16" s="28" t="s">
        <v>13</v>
      </c>
      <c r="P16" s="55" t="s">
        <v>45</v>
      </c>
    </row>
    <row r="17" spans="2:16" ht="20.100000000000001" customHeight="1">
      <c r="B17" s="44" t="s">
        <v>32</v>
      </c>
      <c r="C17" s="32">
        <v>80</v>
      </c>
      <c r="D17" s="32">
        <v>75</v>
      </c>
      <c r="E17" s="32">
        <v>90</v>
      </c>
      <c r="F17" s="32">
        <v>100</v>
      </c>
      <c r="G17" s="32">
        <v>110</v>
      </c>
      <c r="H17" s="32">
        <v>125</v>
      </c>
      <c r="I17" s="32">
        <v>90</v>
      </c>
      <c r="J17" s="32">
        <v>100</v>
      </c>
      <c r="K17" s="32">
        <v>90</v>
      </c>
      <c r="L17" s="32">
        <v>70</v>
      </c>
      <c r="M17" s="32">
        <v>175</v>
      </c>
      <c r="N17" s="32">
        <v>185</v>
      </c>
      <c r="O17" s="33">
        <f>SUM(C17:N17)</f>
        <v>1290</v>
      </c>
      <c r="P17" s="34">
        <f>(N17-M17)/M17</f>
        <v>5.7142857142857141E-2</v>
      </c>
    </row>
    <row r="18" spans="2:16" ht="20.100000000000001" customHeight="1">
      <c r="B18" s="44" t="s">
        <v>33</v>
      </c>
      <c r="C18" s="45">
        <f t="shared" ref="C18:O18" si="5">C13/C17</f>
        <v>0.5</v>
      </c>
      <c r="D18" s="45">
        <f t="shared" si="5"/>
        <v>0.85333333333333339</v>
      </c>
      <c r="E18" s="45">
        <f t="shared" si="5"/>
        <v>0.88888888888888884</v>
      </c>
      <c r="F18" s="45">
        <f t="shared" si="5"/>
        <v>0.96</v>
      </c>
      <c r="G18" s="45">
        <f t="shared" si="5"/>
        <v>0.94545454545454544</v>
      </c>
      <c r="H18" s="45">
        <f t="shared" si="5"/>
        <v>0.96</v>
      </c>
      <c r="I18" s="45">
        <f t="shared" si="5"/>
        <v>0.88888888888888884</v>
      </c>
      <c r="J18" s="45">
        <f t="shared" si="5"/>
        <v>0.96</v>
      </c>
      <c r="K18" s="45">
        <f t="shared" si="5"/>
        <v>0.97777777777777775</v>
      </c>
      <c r="L18" s="45">
        <f t="shared" si="5"/>
        <v>0.91428571428571426</v>
      </c>
      <c r="M18" s="45">
        <f t="shared" si="5"/>
        <v>0.68571428571428572</v>
      </c>
      <c r="N18" s="45">
        <f t="shared" si="5"/>
        <v>0.79459459459459458</v>
      </c>
      <c r="O18" s="46">
        <f t="shared" si="5"/>
        <v>0.85193798449612401</v>
      </c>
      <c r="P18" s="34">
        <f>(N18-M18)/M18</f>
        <v>0.15878378378378374</v>
      </c>
    </row>
    <row r="19" spans="2:16" ht="9.9499999999999993" customHeight="1"/>
    <row r="20" spans="2:16" ht="300" customHeight="1"/>
    <row r="21" spans="2:16" ht="9.9499999999999993" customHeight="1"/>
    <row r="22" spans="2:16" ht="150" customHeight="1"/>
  </sheetData>
  <phoneticPr fontId="8"/>
  <pageMargins left="0.3" right="0.3" top="0.3" bottom="0.3" header="0" footer="0"/>
  <pageSetup scale="75" orientation="landscape" horizontalDpi="0" verticalDpi="0"/>
  <headerFooter alignWithMargins="0"/>
  <ignoredErrors>
    <ignoredError sqref="C14:N1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3EAD-B15D-8340-A70E-3F69349F3188}">
  <sheetPr codeName="Sheet5">
    <tabColor theme="3" tint="0.79998168889431442"/>
    <pageSetUpPr fitToPage="1"/>
  </sheetPr>
  <dimension ref="A1:Q14"/>
  <sheetViews>
    <sheetView showGridLines="0" workbookViewId="0"/>
  </sheetViews>
  <sheetFormatPr defaultColWidth="8.875" defaultRowHeight="16.5"/>
  <cols>
    <col min="1" max="1" width="3.375" style="15" customWidth="1"/>
    <col min="2" max="2" width="20.5" style="15" bestFit="1" customWidth="1"/>
    <col min="3" max="15" width="8.875" style="15"/>
    <col min="16" max="16" width="15.5" style="15" bestFit="1" customWidth="1"/>
    <col min="17" max="17" width="3.375" style="15" customWidth="1"/>
    <col min="18" max="16384" width="8.875" style="15"/>
  </cols>
  <sheetData>
    <row r="1" spans="1:17" s="3" customFormat="1" ht="30" customHeight="1">
      <c r="B1" s="24" t="s">
        <v>34</v>
      </c>
      <c r="C1" s="2"/>
      <c r="D1" s="2"/>
      <c r="E1" s="2"/>
      <c r="F1" s="2"/>
      <c r="G1" s="2"/>
      <c r="H1" s="2"/>
      <c r="I1" s="2"/>
    </row>
    <row r="2" spans="1:17" s="25" customFormat="1" ht="20.100000000000001" customHeight="1">
      <c r="B2" s="26" t="s">
        <v>35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8" t="s">
        <v>13</v>
      </c>
      <c r="P2" s="47" t="s">
        <v>36</v>
      </c>
    </row>
    <row r="3" spans="1:17" s="30" customFormat="1" ht="20.100000000000001" customHeight="1">
      <c r="B3" s="48" t="s">
        <v>37</v>
      </c>
      <c r="C3" s="39">
        <f>訪問数!C13</f>
        <v>450</v>
      </c>
      <c r="D3" s="39">
        <f>訪問数!D13</f>
        <v>570</v>
      </c>
      <c r="E3" s="39">
        <f>訪問数!E13</f>
        <v>690</v>
      </c>
      <c r="F3" s="39">
        <f>訪問数!F13</f>
        <v>760</v>
      </c>
      <c r="G3" s="39">
        <f>訪問数!G13</f>
        <v>805</v>
      </c>
      <c r="H3" s="39">
        <f>訪問数!H13</f>
        <v>900</v>
      </c>
      <c r="I3" s="39">
        <f>訪問数!I13</f>
        <v>995</v>
      </c>
      <c r="J3" s="39">
        <f>訪問数!J13</f>
        <v>1060</v>
      </c>
      <c r="K3" s="39">
        <f>訪問数!K13</f>
        <v>1160</v>
      </c>
      <c r="L3" s="39">
        <f>訪問数!L13</f>
        <v>1235</v>
      </c>
      <c r="M3" s="39">
        <f>訪問数!M13</f>
        <v>1325</v>
      </c>
      <c r="N3" s="39">
        <f>訪問数!N13</f>
        <v>1405</v>
      </c>
      <c r="O3" s="33">
        <f>SUM(C3:N3)</f>
        <v>11355</v>
      </c>
      <c r="P3" s="49">
        <f>(N3-M3)/M3</f>
        <v>6.0377358490566038E-2</v>
      </c>
    </row>
    <row r="4" spans="1:17" s="30" customFormat="1" ht="20.100000000000001" customHeight="1">
      <c r="B4" s="48" t="s">
        <v>38</v>
      </c>
      <c r="C4" s="39">
        <f>リード数!C14</f>
        <v>95</v>
      </c>
      <c r="D4" s="39">
        <f>リード数!D14</f>
        <v>135</v>
      </c>
      <c r="E4" s="39">
        <f>リード数!E14</f>
        <v>165</v>
      </c>
      <c r="F4" s="39">
        <f>リード数!F14</f>
        <v>205</v>
      </c>
      <c r="G4" s="39">
        <f>リード数!G14</f>
        <v>245</v>
      </c>
      <c r="H4" s="39">
        <f>リード数!H14</f>
        <v>275</v>
      </c>
      <c r="I4" s="39">
        <f>リード数!I14</f>
        <v>325</v>
      </c>
      <c r="J4" s="39">
        <f>リード数!J14</f>
        <v>385</v>
      </c>
      <c r="K4" s="39">
        <f>リード数!K14</f>
        <v>415</v>
      </c>
      <c r="L4" s="39">
        <f>リード数!L14</f>
        <v>460</v>
      </c>
      <c r="M4" s="39">
        <f>リード数!M14</f>
        <v>505</v>
      </c>
      <c r="N4" s="39">
        <f>リード数!N14</f>
        <v>550</v>
      </c>
      <c r="O4" s="33">
        <f>SUM(C4:N4)</f>
        <v>3760</v>
      </c>
      <c r="P4" s="49">
        <f>(N4-M4)/M4</f>
        <v>8.9108910891089105E-2</v>
      </c>
    </row>
    <row r="5" spans="1:17" s="30" customFormat="1" ht="20.100000000000001" customHeight="1">
      <c r="B5" s="48" t="s">
        <v>39</v>
      </c>
      <c r="C5" s="39">
        <f>顧客数!C13</f>
        <v>40</v>
      </c>
      <c r="D5" s="39">
        <f>顧客数!D13</f>
        <v>64</v>
      </c>
      <c r="E5" s="39">
        <f>顧客数!E13</f>
        <v>80</v>
      </c>
      <c r="F5" s="39">
        <f>顧客数!F13</f>
        <v>96</v>
      </c>
      <c r="G5" s="39">
        <f>顧客数!G13</f>
        <v>104</v>
      </c>
      <c r="H5" s="39">
        <f>顧客数!H13</f>
        <v>120</v>
      </c>
      <c r="I5" s="39">
        <f>顧客数!I13</f>
        <v>80</v>
      </c>
      <c r="J5" s="39">
        <f>顧客数!J13</f>
        <v>96</v>
      </c>
      <c r="K5" s="39">
        <f>顧客数!K13</f>
        <v>88</v>
      </c>
      <c r="L5" s="39">
        <f>顧客数!L13</f>
        <v>64</v>
      </c>
      <c r="M5" s="39">
        <f>顧客数!M13</f>
        <v>120</v>
      </c>
      <c r="N5" s="39">
        <f>顧客数!N13</f>
        <v>147</v>
      </c>
      <c r="O5" s="33">
        <f>SUM(C5:N5)</f>
        <v>1099</v>
      </c>
      <c r="P5" s="49">
        <f>(N5-M5)/M5</f>
        <v>0.22500000000000001</v>
      </c>
    </row>
    <row r="6" spans="1:17"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s="25" customFormat="1" ht="20.100000000000001" customHeight="1">
      <c r="A7" s="30"/>
      <c r="B7" s="26" t="s">
        <v>40</v>
      </c>
      <c r="C7" s="27" t="str">
        <f>C2</f>
        <v>1 月</v>
      </c>
      <c r="D7" s="27" t="str">
        <f>D2</f>
        <v>2 月</v>
      </c>
      <c r="E7" s="27" t="str">
        <f>E2</f>
        <v>3 月</v>
      </c>
      <c r="F7" s="27" t="str">
        <f>F2</f>
        <v>4 月</v>
      </c>
      <c r="G7" s="27" t="str">
        <f>G2</f>
        <v>5 月</v>
      </c>
      <c r="H7" s="27" t="str">
        <f>H2</f>
        <v>6 月</v>
      </c>
      <c r="I7" s="27" t="str">
        <f>I2</f>
        <v>7 月</v>
      </c>
      <c r="J7" s="27" t="str">
        <f>J2</f>
        <v>8 月</v>
      </c>
      <c r="K7" s="27" t="str">
        <f>K2</f>
        <v>9 月</v>
      </c>
      <c r="L7" s="27" t="str">
        <f>L2</f>
        <v>10 月</v>
      </c>
      <c r="M7" s="27" t="str">
        <f>M2</f>
        <v>11 月</v>
      </c>
      <c r="N7" s="27" t="str">
        <f>N2</f>
        <v>12 月</v>
      </c>
      <c r="O7" s="50" t="s">
        <v>0</v>
      </c>
      <c r="P7" s="47" t="s">
        <v>36</v>
      </c>
      <c r="Q7" s="30"/>
    </row>
    <row r="8" spans="1:17" s="30" customFormat="1" ht="20.100000000000001" customHeight="1">
      <c r="B8" s="48" t="s">
        <v>41</v>
      </c>
      <c r="C8" s="45">
        <f t="shared" ref="C8:N8" si="0">C4/C3</f>
        <v>0.21111111111111111</v>
      </c>
      <c r="D8" s="45">
        <f t="shared" si="0"/>
        <v>0.23684210526315788</v>
      </c>
      <c r="E8" s="45">
        <f t="shared" si="0"/>
        <v>0.2391304347826087</v>
      </c>
      <c r="F8" s="45">
        <f t="shared" si="0"/>
        <v>0.26973684210526316</v>
      </c>
      <c r="G8" s="45">
        <f t="shared" si="0"/>
        <v>0.30434782608695654</v>
      </c>
      <c r="H8" s="45">
        <f t="shared" si="0"/>
        <v>0.30555555555555558</v>
      </c>
      <c r="I8" s="45">
        <f t="shared" si="0"/>
        <v>0.32663316582914576</v>
      </c>
      <c r="J8" s="45">
        <f t="shared" si="0"/>
        <v>0.3632075471698113</v>
      </c>
      <c r="K8" s="45">
        <f t="shared" si="0"/>
        <v>0.35775862068965519</v>
      </c>
      <c r="L8" s="45">
        <f t="shared" si="0"/>
        <v>0.37246963562753038</v>
      </c>
      <c r="M8" s="45">
        <f t="shared" si="0"/>
        <v>0.38113207547169814</v>
      </c>
      <c r="N8" s="45">
        <f t="shared" si="0"/>
        <v>0.3914590747330961</v>
      </c>
      <c r="O8" s="51" t="s">
        <v>0</v>
      </c>
      <c r="P8" s="49">
        <f>(N8-M8)/M8</f>
        <v>2.7095592121489702E-2</v>
      </c>
    </row>
    <row r="9" spans="1:17" s="30" customFormat="1" ht="20.100000000000001" customHeight="1">
      <c r="A9" s="25"/>
      <c r="B9" s="48" t="s">
        <v>42</v>
      </c>
      <c r="C9" s="45">
        <f t="shared" ref="C9:N9" si="1">C5/C4</f>
        <v>0.42105263157894735</v>
      </c>
      <c r="D9" s="45">
        <f t="shared" si="1"/>
        <v>0.47407407407407409</v>
      </c>
      <c r="E9" s="45">
        <f t="shared" si="1"/>
        <v>0.48484848484848486</v>
      </c>
      <c r="F9" s="45">
        <f t="shared" si="1"/>
        <v>0.4682926829268293</v>
      </c>
      <c r="G9" s="45">
        <f t="shared" si="1"/>
        <v>0.42448979591836733</v>
      </c>
      <c r="H9" s="45">
        <f t="shared" si="1"/>
        <v>0.43636363636363634</v>
      </c>
      <c r="I9" s="45">
        <f t="shared" si="1"/>
        <v>0.24615384615384617</v>
      </c>
      <c r="J9" s="45">
        <f t="shared" si="1"/>
        <v>0.24935064935064935</v>
      </c>
      <c r="K9" s="45">
        <f t="shared" si="1"/>
        <v>0.21204819277108433</v>
      </c>
      <c r="L9" s="45">
        <f t="shared" si="1"/>
        <v>0.1391304347826087</v>
      </c>
      <c r="M9" s="45">
        <f t="shared" si="1"/>
        <v>0.23762376237623761</v>
      </c>
      <c r="N9" s="45">
        <f t="shared" si="1"/>
        <v>0.26727272727272727</v>
      </c>
      <c r="O9" s="51"/>
      <c r="P9" s="49">
        <f>(N9-M9)/M9</f>
        <v>0.12477272727272733</v>
      </c>
      <c r="Q9" s="25"/>
    </row>
    <row r="10" spans="1:17" s="30" customFormat="1" ht="20.100000000000001" customHeight="1">
      <c r="B10" s="48" t="s">
        <v>43</v>
      </c>
      <c r="C10" s="52">
        <f t="shared" ref="C10:N10" si="2">C5/C3</f>
        <v>8.8888888888888892E-2</v>
      </c>
      <c r="D10" s="52">
        <f t="shared" si="2"/>
        <v>0.11228070175438597</v>
      </c>
      <c r="E10" s="52">
        <f t="shared" si="2"/>
        <v>0.11594202898550725</v>
      </c>
      <c r="F10" s="52">
        <f t="shared" si="2"/>
        <v>0.12631578947368421</v>
      </c>
      <c r="G10" s="52">
        <f t="shared" si="2"/>
        <v>0.12919254658385093</v>
      </c>
      <c r="H10" s="52">
        <f t="shared" si="2"/>
        <v>0.13333333333333333</v>
      </c>
      <c r="I10" s="52">
        <f t="shared" si="2"/>
        <v>8.0402010050251257E-2</v>
      </c>
      <c r="J10" s="52">
        <f t="shared" si="2"/>
        <v>9.056603773584905E-2</v>
      </c>
      <c r="K10" s="52">
        <f t="shared" si="2"/>
        <v>7.586206896551724E-2</v>
      </c>
      <c r="L10" s="52">
        <f t="shared" si="2"/>
        <v>5.1821862348178135E-2</v>
      </c>
      <c r="M10" s="52">
        <f t="shared" si="2"/>
        <v>9.056603773584905E-2</v>
      </c>
      <c r="N10" s="52">
        <f t="shared" si="2"/>
        <v>0.10462633451957296</v>
      </c>
      <c r="O10" s="51"/>
      <c r="P10" s="49">
        <f>(N10-M10)/M10</f>
        <v>0.15524911032028479</v>
      </c>
    </row>
    <row r="12" spans="1:17" ht="150" customHeight="1"/>
    <row r="14" spans="1:17" ht="150" customHeight="1"/>
  </sheetData>
  <phoneticPr fontId="8"/>
  <pageMargins left="0.3" right="0.3" top="0.3" bottom="0.3" header="0" footer="0"/>
  <pageSetup scale="82" orientation="landscape" horizontalDpi="0" verticalDpi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 codeName="Sheet6">
    <tabColor theme="1" tint="0.34998626667073579"/>
  </sheetPr>
  <dimension ref="B2"/>
  <sheetViews>
    <sheetView showGridLines="0" workbookViewId="0"/>
  </sheetViews>
  <sheetFormatPr defaultColWidth="10.875" defaultRowHeight="16.5"/>
  <cols>
    <col min="1" max="1" width="3.375" style="15" customWidth="1"/>
    <col min="2" max="2" width="88.375" style="15" customWidth="1"/>
    <col min="3" max="16384" width="10.875" style="15"/>
  </cols>
  <sheetData>
    <row r="2" spans="2:2" ht="117.95" customHeight="1">
      <c r="B2" s="53" t="s">
        <v>44</v>
      </c>
    </row>
  </sheetData>
  <phoneticPr fontId="8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デジタル市場レポート - リーチ</vt:lpstr>
      <vt:lpstr>訪問数</vt:lpstr>
      <vt:lpstr>リード数</vt:lpstr>
      <vt:lpstr>顧客数</vt:lpstr>
      <vt:lpstr>コンバージョン率</vt:lpstr>
      <vt:lpstr>- 免責条項 -</vt:lpstr>
      <vt:lpstr>コンバージョン率!Print_Area</vt:lpstr>
      <vt:lpstr>'デジタル市場レポート - リーチ'!Print_Area</vt:lpstr>
      <vt:lpstr>リード数!Print_Area</vt:lpstr>
      <vt:lpstr>顧客数!Print_Area</vt:lpstr>
      <vt:lpstr>訪問数!Print_Area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Ricky Nan</cp:lastModifiedBy>
  <cp:lastPrinted>2023-10-14T21:34:38Z</cp:lastPrinted>
  <dcterms:created xsi:type="dcterms:W3CDTF">2016-02-09T18:12:01Z</dcterms:created>
  <dcterms:modified xsi:type="dcterms:W3CDTF">2024-12-11T13:15:59Z</dcterms:modified>
  <cp:category/>
</cp:coreProperties>
</file>