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/Files/ja_JP/_content_project-dashboard-templates - DE^JES^JFR^JIT^JPT^JJP/"/>
    </mc:Choice>
  </mc:AlternateContent>
  <xr:revisionPtr revIDLastSave="6" documentId="13_ncr:1_{926D3376-EF5B-4F92-A13B-B1240E756A5C}" xr6:coauthVersionLast="47" xr6:coauthVersionMax="47" xr10:uidLastSave="{1669F76F-63EC-4546-837E-2558C5D8A838}"/>
  <bookViews>
    <workbookView xWindow="-120" yWindow="-120" windowWidth="20730" windowHeight="11160" tabRatio="500" xr2:uid="{00000000-000D-0000-FFFF-FFFF00000000}"/>
  </bookViews>
  <sheets>
    <sheet name="例 - シンプルなダッシュボード" sheetId="1" r:id="rId1"/>
    <sheet name="空白 - シンプルなダッシュボード" sheetId="9" r:id="rId2"/>
    <sheet name="– 免責条項 –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9" l="1"/>
  <c r="F21" i="9"/>
  <c r="F20" i="9"/>
  <c r="F19" i="9"/>
  <c r="F18" i="9"/>
  <c r="F17" i="9"/>
  <c r="F16" i="9"/>
  <c r="F15" i="9"/>
  <c r="F14" i="9"/>
  <c r="F13" i="9"/>
  <c r="F12" i="9"/>
  <c r="F11" i="9"/>
  <c r="F12" i="1"/>
  <c r="F13" i="1"/>
  <c r="F14" i="1"/>
  <c r="F15" i="1"/>
  <c r="F16" i="1"/>
  <c r="F17" i="1"/>
  <c r="F18" i="1"/>
  <c r="F19" i="1"/>
  <c r="F20" i="1"/>
  <c r="F21" i="1"/>
  <c r="F22" i="1"/>
  <c r="F11" i="1"/>
  <c r="C37" i="9"/>
  <c r="C36" i="9"/>
  <c r="C35" i="9"/>
  <c r="C30" i="9"/>
  <c r="C29" i="9"/>
  <c r="C28" i="9"/>
  <c r="C27" i="9"/>
  <c r="C26" i="9"/>
  <c r="C31" i="9"/>
  <c r="D29" i="9"/>
  <c r="C38" i="9"/>
  <c r="D37" i="9"/>
  <c r="C37" i="1"/>
  <c r="C36" i="1"/>
  <c r="C35" i="1"/>
  <c r="C30" i="1"/>
  <c r="C29" i="1"/>
  <c r="C28" i="1"/>
  <c r="C27" i="1"/>
  <c r="C26" i="1"/>
  <c r="D27" i="9"/>
  <c r="D26" i="9"/>
  <c r="D28" i="9"/>
  <c r="D30" i="9"/>
  <c r="D31" i="9"/>
  <c r="D35" i="9"/>
  <c r="D36" i="9"/>
  <c r="C38" i="1"/>
  <c r="D36" i="1"/>
  <c r="C31" i="1"/>
  <c r="D27" i="1"/>
  <c r="D38" i="9"/>
  <c r="D30" i="1"/>
  <c r="D26" i="1"/>
  <c r="D29" i="1"/>
  <c r="D28" i="1"/>
  <c r="D35" i="1"/>
  <c r="D37" i="1"/>
  <c r="D38" i="1"/>
  <c r="D31" i="1"/>
</calcChain>
</file>

<file path=xl/sharedStrings.xml><?xml version="1.0" encoding="utf-8"?>
<sst xmlns="http://schemas.openxmlformats.org/spreadsheetml/2006/main" count="156" uniqueCount="60">
  <si>
    <t>%</t>
  </si>
  <si>
    <t>00/00/0000</t>
  </si>
  <si>
    <r>
      <rPr>
        <b/>
        <sz val="22"/>
        <color theme="1" tint="0.34998626667073579"/>
        <rFont val="MS PGothic"/>
        <family val="2"/>
        <charset val="128"/>
      </rPr>
      <t>シンプルなプロジェクト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ダッシュボード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</si>
  <si>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プロジェクト名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</si>
  <si>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</si>
  <si>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ステータス</t>
    </r>
  </si>
  <si>
    <r>
      <t xml:space="preserve">% </t>
    </r>
    <r>
      <rPr>
        <sz val="11"/>
        <color theme="1"/>
        <rFont val="MS PGothic"/>
        <family val="2"/>
        <charset val="128"/>
      </rPr>
      <t>完了</t>
    </r>
  </si>
  <si>
    <r>
      <rPr>
        <b/>
        <sz val="13"/>
        <color rgb="FF000000"/>
        <rFont val="MS PGothic"/>
        <family val="2"/>
        <charset val="128"/>
      </rPr>
      <t>進行中</t>
    </r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</si>
  <si>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</si>
  <si>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</si>
  <si>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テーブル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</si>
  <si>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</si>
  <si>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</si>
  <si>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</si>
  <si>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</si>
  <si>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</si>
  <si>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</si>
  <si>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</si>
  <si>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</si>
  <si>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プランニング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</si>
  <si>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</si>
  <si>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</si>
  <si>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</si>
  <si>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ワイヤーフレーム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</si>
  <si>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</si>
  <si>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</si>
  <si>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</si>
  <si>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画像の調達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</si>
  <si>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</si>
  <si>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図表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</si>
  <si>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</si>
  <si>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設計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</si>
  <si>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</si>
  <si>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検索の組み込み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</si>
  <si>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</si>
  <si>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</si>
  <si>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スタンダード</t>
    </r>
  </si>
  <si>
    <r>
      <rPr>
        <sz val="10"/>
        <color rgb="FF000000"/>
        <rFont val="MS PGothic"/>
        <family val="2"/>
        <charset val="128"/>
      </rPr>
      <t>法務</t>
    </r>
  </si>
  <si>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</si>
  <si>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最適化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</si>
  <si>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</si>
  <si>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プラットフォームの適応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</si>
  <si>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</si>
  <si>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販売開始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</si>
  <si>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ステータス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</si>
  <si>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予算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</si>
  <si>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</si>
  <si>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数</t>
    </r>
  </si>
  <si>
    <r>
      <rPr>
        <sz val="10"/>
        <color theme="1"/>
        <rFont val="MS PGothic"/>
        <family val="2"/>
        <charset val="128"/>
      </rPr>
      <t>計画</t>
    </r>
  </si>
  <si>
    <r>
      <rPr>
        <sz val="10"/>
        <color theme="1"/>
        <rFont val="MS PGothic"/>
        <family val="2"/>
        <charset val="128"/>
      </rPr>
      <t>実績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</si>
  <si>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</si>
  <si>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sz val="16"/>
        <color theme="1"/>
        <rFont val="MS PGothic"/>
        <family val="2"/>
        <charset val="128"/>
      </rPr>
      <t>タスク優先度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</si>
  <si>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保留中のアイテム</t>
    </r>
  </si>
  <si>
    <r>
      <rPr>
        <sz val="10"/>
        <color theme="1"/>
        <rFont val="MS PGothic"/>
        <family val="2"/>
        <charset val="128"/>
      </rPr>
      <t>優先度</t>
    </r>
  </si>
  <si>
    <r>
      <rPr>
        <sz val="10"/>
        <color theme="1"/>
        <rFont val="MS PGothic"/>
        <family val="2"/>
        <charset val="128"/>
      </rPr>
      <t>決定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</si>
  <si>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</si>
  <si>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sz val="10"/>
        <color theme="1"/>
        <rFont val="MS PGothic"/>
        <family val="2"/>
        <charset val="128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</si>
  <si>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t xml:space="preserve">8 </t>
    </r>
    <r>
      <rPr>
        <sz val="10"/>
        <color theme="1"/>
        <rFont val="MS PGothic"/>
        <family val="2"/>
        <charset val="128"/>
      </rPr>
      <t>行目から始まる表にダッシュボード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データを入力します。ダッシュボード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グラフィックは自動的に入力されます。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ユーザーはシェーディングされていないセルのみを入力。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</si>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</sst>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3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3"/>
      <color rgb="FF000000"/>
      <name val="MS PGothic"/>
      <family val="2"/>
      <charset val="128"/>
    </font>
    <font>
      <b/>
      <sz val="18"/>
      <color theme="1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3"/>
      <color theme="1"/>
      <name val="Century Gothic"/>
      <family val="2"/>
    </font>
    <font>
      <b/>
      <sz val="13"/>
      <color rgb="FF000000"/>
      <name val="Century Gothic"/>
      <family val="2"/>
    </font>
    <font>
      <b/>
      <sz val="18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3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9" fillId="2" borderId="0" xfId="0" applyFont="1" applyFill="1" applyAlignment="1">
      <alignment wrapText="1"/>
    </xf>
    <xf numFmtId="0" fontId="20" fillId="2" borderId="0" xfId="0" applyFont="1" applyFill="1" applyAlignment="1">
      <alignment vertical="center"/>
    </xf>
    <xf numFmtId="0" fontId="21" fillId="0" borderId="0" xfId="0" applyFont="1"/>
    <xf numFmtId="0" fontId="19" fillId="0" borderId="0" xfId="0" applyFont="1" applyAlignment="1">
      <alignment wrapText="1"/>
    </xf>
    <xf numFmtId="0" fontId="19" fillId="2" borderId="0" xfId="0" applyFont="1" applyFill="1" applyAlignment="1">
      <alignment vertical="center" wrapText="1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 wrapText="1"/>
    </xf>
    <xf numFmtId="10" fontId="22" fillId="2" borderId="0" xfId="0" applyNumberFormat="1" applyFont="1" applyFill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6" fontId="23" fillId="2" borderId="4" xfId="0" applyNumberFormat="1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left" vertical="center" wrapText="1" indent="1" readingOrder="1"/>
    </xf>
    <xf numFmtId="9" fontId="23" fillId="2" borderId="4" xfId="6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indent="1"/>
    </xf>
    <xf numFmtId="0" fontId="23" fillId="2" borderId="0" xfId="0" applyFont="1" applyFill="1" applyAlignment="1">
      <alignment vertical="center"/>
    </xf>
    <xf numFmtId="166" fontId="23" fillId="2" borderId="0" xfId="0" applyNumberFormat="1" applyFont="1" applyFill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9" fontId="23" fillId="2" borderId="0" xfId="6" applyFont="1" applyFill="1" applyBorder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vertical="center" wrapText="1"/>
    </xf>
    <xf numFmtId="0" fontId="19" fillId="2" borderId="0" xfId="0" applyFont="1" applyFill="1" applyAlignment="1">
      <alignment horizontal="left" vertical="center" wrapText="1" indent="1"/>
    </xf>
    <xf numFmtId="0" fontId="28" fillId="7" borderId="9" xfId="0" applyFont="1" applyFill="1" applyBorder="1" applyAlignment="1">
      <alignment horizontal="left" vertical="center" wrapText="1" indent="1"/>
    </xf>
    <xf numFmtId="0" fontId="28" fillId="4" borderId="9" xfId="0" applyFont="1" applyFill="1" applyBorder="1" applyAlignment="1">
      <alignment horizontal="center" vertical="center" wrapText="1"/>
    </xf>
    <xf numFmtId="0" fontId="28" fillId="3" borderId="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 indent="1"/>
    </xf>
    <xf numFmtId="0" fontId="19" fillId="2" borderId="0" xfId="0" applyFont="1" applyFill="1" applyAlignment="1">
      <alignment horizontal="left" vertical="center" wrapText="1"/>
    </xf>
    <xf numFmtId="0" fontId="30" fillId="2" borderId="1" xfId="0" applyFont="1" applyFill="1" applyBorder="1" applyAlignment="1">
      <alignment horizontal="left" vertical="center" wrapText="1" indent="1" readingOrder="1"/>
    </xf>
    <xf numFmtId="0" fontId="19" fillId="2" borderId="1" xfId="0" applyFont="1" applyFill="1" applyBorder="1" applyAlignment="1">
      <alignment horizontal="left" vertical="center" wrapText="1" indent="1"/>
    </xf>
    <xf numFmtId="165" fontId="19" fillId="5" borderId="1" xfId="0" applyNumberFormat="1" applyFont="1" applyFill="1" applyBorder="1" applyAlignment="1">
      <alignment horizontal="center" vertical="center" wrapText="1"/>
    </xf>
    <xf numFmtId="1" fontId="19" fillId="6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9" fillId="6" borderId="1" xfId="0" applyFont="1" applyFill="1" applyBorder="1" applyAlignment="1">
      <alignment horizontal="left" vertical="center" wrapText="1" indent="1"/>
    </xf>
    <xf numFmtId="0" fontId="19" fillId="9" borderId="1" xfId="0" applyFont="1" applyFill="1" applyBorder="1" applyAlignment="1">
      <alignment horizontal="left" vertical="center" wrapText="1" indent="1"/>
    </xf>
    <xf numFmtId="164" fontId="30" fillId="2" borderId="1" xfId="0" applyNumberFormat="1" applyFont="1" applyFill="1" applyBorder="1" applyAlignment="1">
      <alignment horizontal="left" vertical="center" wrapText="1" indent="1" readingOrder="1"/>
    </xf>
    <xf numFmtId="165" fontId="30" fillId="5" borderId="1" xfId="0" applyNumberFormat="1" applyFont="1" applyFill="1" applyBorder="1" applyAlignment="1">
      <alignment horizontal="center" vertical="center" wrapText="1" readingOrder="1"/>
    </xf>
    <xf numFmtId="0" fontId="30" fillId="10" borderId="1" xfId="0" applyFont="1" applyFill="1" applyBorder="1" applyAlignment="1">
      <alignment horizontal="left" vertical="center" wrapText="1" indent="1" readingOrder="1"/>
    </xf>
    <xf numFmtId="0" fontId="30" fillId="11" borderId="1" xfId="0" applyFont="1" applyFill="1" applyBorder="1" applyAlignment="1">
      <alignment horizontal="left" vertical="center" wrapText="1" indent="1" readingOrder="1"/>
    </xf>
    <xf numFmtId="0" fontId="19" fillId="0" borderId="1" xfId="0" applyFont="1" applyBorder="1" applyAlignment="1">
      <alignment horizontal="left" vertical="center" wrapText="1" indent="1"/>
    </xf>
    <xf numFmtId="164" fontId="19" fillId="2" borderId="1" xfId="0" applyNumberFormat="1" applyFont="1" applyFill="1" applyBorder="1" applyAlignment="1">
      <alignment horizontal="left" vertical="center" wrapText="1" indent="1"/>
    </xf>
    <xf numFmtId="0" fontId="19" fillId="0" borderId="0" xfId="0" applyFont="1" applyAlignment="1">
      <alignment horizontal="left" vertical="center" indent="1"/>
    </xf>
    <xf numFmtId="0" fontId="19" fillId="13" borderId="1" xfId="0" applyFont="1" applyFill="1" applyBorder="1" applyAlignment="1">
      <alignment horizontal="left" vertical="center" indent="1"/>
    </xf>
    <xf numFmtId="0" fontId="19" fillId="13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left" vertical="center" indent="1"/>
    </xf>
    <xf numFmtId="3" fontId="19" fillId="0" borderId="1" xfId="0" applyNumberFormat="1" applyFont="1" applyBorder="1" applyAlignment="1">
      <alignment horizontal="left" vertical="center" indent="1"/>
    </xf>
    <xf numFmtId="0" fontId="19" fillId="6" borderId="3" xfId="0" applyFont="1" applyFill="1" applyBorder="1" applyAlignment="1">
      <alignment horizontal="left" vertical="center" wrapText="1" indent="1"/>
    </xf>
    <xf numFmtId="1" fontId="19" fillId="5" borderId="1" xfId="0" applyNumberFormat="1" applyFont="1" applyFill="1" applyBorder="1" applyAlignment="1">
      <alignment horizontal="center" vertical="center"/>
    </xf>
    <xf numFmtId="9" fontId="19" fillId="5" borderId="1" xfId="6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left" vertical="center" indent="1"/>
    </xf>
    <xf numFmtId="3" fontId="19" fillId="0" borderId="4" xfId="0" applyNumberFormat="1" applyFont="1" applyBorder="1" applyAlignment="1">
      <alignment horizontal="left" vertical="center" indent="1"/>
    </xf>
    <xf numFmtId="0" fontId="30" fillId="2" borderId="3" xfId="0" applyFont="1" applyFill="1" applyBorder="1" applyAlignment="1">
      <alignment horizontal="left" vertical="center" wrapText="1" indent="1" readingOrder="1"/>
    </xf>
    <xf numFmtId="0" fontId="19" fillId="0" borderId="3" xfId="0" applyFont="1" applyBorder="1" applyAlignment="1">
      <alignment horizontal="left" vertical="center" wrapText="1" indent="1"/>
    </xf>
    <xf numFmtId="0" fontId="19" fillId="0" borderId="5" xfId="0" applyFont="1" applyBorder="1" applyAlignment="1">
      <alignment horizontal="left" vertical="center" wrapText="1" indent="1"/>
    </xf>
    <xf numFmtId="1" fontId="19" fillId="5" borderId="4" xfId="0" applyNumberFormat="1" applyFont="1" applyFill="1" applyBorder="1" applyAlignment="1">
      <alignment horizontal="center" vertical="center"/>
    </xf>
    <xf numFmtId="9" fontId="19" fillId="5" borderId="4" xfId="6" applyFont="1" applyFill="1" applyBorder="1" applyAlignment="1">
      <alignment horizontal="center" vertical="center"/>
    </xf>
    <xf numFmtId="0" fontId="31" fillId="0" borderId="0" xfId="0" applyFont="1" applyAlignment="1">
      <alignment horizontal="right" vertical="center" indent="1"/>
    </xf>
    <xf numFmtId="1" fontId="31" fillId="13" borderId="8" xfId="0" applyNumberFormat="1" applyFont="1" applyFill="1" applyBorder="1" applyAlignment="1">
      <alignment horizontal="center" vertical="center"/>
    </xf>
    <xf numFmtId="9" fontId="31" fillId="13" borderId="8" xfId="6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19" fillId="11" borderId="1" xfId="0" applyFont="1" applyFill="1" applyBorder="1" applyAlignment="1">
      <alignment horizontal="left" vertical="center" indent="1"/>
    </xf>
    <xf numFmtId="0" fontId="19" fillId="8" borderId="1" xfId="0" applyFont="1" applyFill="1" applyBorder="1" applyAlignment="1">
      <alignment horizontal="left" vertical="center" indent="1"/>
    </xf>
    <xf numFmtId="0" fontId="19" fillId="14" borderId="4" xfId="0" applyFont="1" applyFill="1" applyBorder="1" applyAlignment="1">
      <alignment horizontal="left" vertical="center" indent="1"/>
    </xf>
    <xf numFmtId="0" fontId="30" fillId="11" borderId="4" xfId="0" applyFont="1" applyFill="1" applyBorder="1" applyAlignment="1">
      <alignment horizontal="left" vertical="center" wrapText="1" indent="1" readingOrder="1"/>
    </xf>
    <xf numFmtId="167" fontId="23" fillId="2" borderId="4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wrapText="1" indent="1"/>
    </xf>
    <xf numFmtId="0" fontId="23" fillId="2" borderId="5" xfId="0" applyFont="1" applyFill="1" applyBorder="1" applyAlignment="1">
      <alignment horizontal="left" vertical="center" wrapText="1" indent="1"/>
    </xf>
    <xf numFmtId="0" fontId="23" fillId="2" borderId="6" xfId="0" applyFont="1" applyFill="1" applyBorder="1" applyAlignment="1">
      <alignment horizontal="left" vertical="center" wrapText="1" indent="1"/>
    </xf>
    <xf numFmtId="0" fontId="23" fillId="2" borderId="7" xfId="0" applyFont="1" applyFill="1" applyBorder="1" applyAlignment="1">
      <alignment horizontal="left" vertical="center" wrapText="1" indent="1"/>
    </xf>
    <xf numFmtId="0" fontId="20" fillId="2" borderId="0" xfId="0" applyFont="1" applyFill="1" applyAlignment="1">
      <alignment vertical="center"/>
    </xf>
    <xf numFmtId="0" fontId="1" fillId="8" borderId="0" xfId="7" applyFill="1" applyAlignment="1">
      <alignment horizontal="center" vertical="center"/>
    </xf>
    <xf numFmtId="0" fontId="33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2"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'例 - シンプルなダッシュボード'!$D$10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'例 - シンプルなダッシュボード'!$B$11:$B$22</c:f>
              <c:strCache>
                <c:ptCount val="12"/>
                <c:pt idx="0">
                  <c:v>プランニング</c:v>
                </c:pt>
                <c:pt idx="1">
                  <c:v>ワイヤーフレーム</c:v>
                </c:pt>
                <c:pt idx="2">
                  <c:v>画像の調達</c:v>
                </c:pt>
                <c:pt idx="3">
                  <c:v>図表</c:v>
                </c:pt>
                <c:pt idx="4">
                  <c:v>設計</c:v>
                </c:pt>
                <c:pt idx="5">
                  <c:v>検索の組み込み</c:v>
                </c:pt>
                <c:pt idx="6">
                  <c:v>スタンダード</c:v>
                </c:pt>
                <c:pt idx="7">
                  <c:v>法務</c:v>
                </c:pt>
                <c:pt idx="8">
                  <c:v>テスト</c:v>
                </c:pt>
                <c:pt idx="9">
                  <c:v>最適化</c:v>
                </c:pt>
                <c:pt idx="10">
                  <c:v>プラットフォームの適応</c:v>
                </c:pt>
                <c:pt idx="11">
                  <c:v>販売開始</c:v>
                </c:pt>
              </c:strCache>
            </c:strRef>
          </c:cat>
          <c:val>
            <c:numRef>
              <c:f>'例 - シンプルなダッシュボード'!$D$11:$D$22</c:f>
              <c:numCache>
                <c:formatCode>mm/dd</c:formatCode>
                <c:ptCount val="12"/>
                <c:pt idx="0">
                  <c:v>46632</c:v>
                </c:pt>
                <c:pt idx="1">
                  <c:v>46633</c:v>
                </c:pt>
                <c:pt idx="2">
                  <c:v>46637</c:v>
                </c:pt>
                <c:pt idx="3">
                  <c:v>46639</c:v>
                </c:pt>
                <c:pt idx="4">
                  <c:v>46641</c:v>
                </c:pt>
                <c:pt idx="5">
                  <c:v>46646</c:v>
                </c:pt>
                <c:pt idx="6">
                  <c:v>46647</c:v>
                </c:pt>
                <c:pt idx="7">
                  <c:v>46654</c:v>
                </c:pt>
                <c:pt idx="8">
                  <c:v>46662</c:v>
                </c:pt>
                <c:pt idx="9">
                  <c:v>46665</c:v>
                </c:pt>
                <c:pt idx="10">
                  <c:v>46666</c:v>
                </c:pt>
                <c:pt idx="11">
                  <c:v>46670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'例 - シンプルなダッシュボード'!$F$10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'例 - シンプルなダッシュボード'!$B$11:$B$22</c:f>
              <c:strCache>
                <c:ptCount val="12"/>
                <c:pt idx="0">
                  <c:v>プランニング</c:v>
                </c:pt>
                <c:pt idx="1">
                  <c:v>ワイヤーフレーム</c:v>
                </c:pt>
                <c:pt idx="2">
                  <c:v>画像の調達</c:v>
                </c:pt>
                <c:pt idx="3">
                  <c:v>図表</c:v>
                </c:pt>
                <c:pt idx="4">
                  <c:v>設計</c:v>
                </c:pt>
                <c:pt idx="5">
                  <c:v>検索の組み込み</c:v>
                </c:pt>
                <c:pt idx="6">
                  <c:v>スタンダード</c:v>
                </c:pt>
                <c:pt idx="7">
                  <c:v>法務</c:v>
                </c:pt>
                <c:pt idx="8">
                  <c:v>テスト</c:v>
                </c:pt>
                <c:pt idx="9">
                  <c:v>最適化</c:v>
                </c:pt>
                <c:pt idx="10">
                  <c:v>プラットフォームの適応</c:v>
                </c:pt>
                <c:pt idx="11">
                  <c:v>販売開始</c:v>
                </c:pt>
              </c:strCache>
            </c:strRef>
          </c:cat>
          <c:val>
            <c:numRef>
              <c:f>'例 - シンプルなダッシュボード'!$F$11:$F$22</c:f>
              <c:numCache>
                <c:formatCode>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780-234A-BAB6-5371152CF2DA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780-234A-BAB6-5371152CF2DA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シンプルなダッシュボード'!$B$35:$B$37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シンプルなダッシュボード'!$C$35:$C$37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80-234A-BAB6-5371152CF2D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780-234A-BAB6-5371152CF2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780-234A-BAB6-5371152CF2D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シンプルなダッシュボード'!$B$35:$B$37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シンプルなダッシュボード'!$C$35:$C$37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80-234A-BAB6-5371152C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'例 - シンプルなダッシュボード'!$B$26:$B$30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'例 - シンプルなダッシュボード'!$C$26:$C$30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'例 - シンプルなダッシュボード'!$B$26:$B$30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'例 - シンプルなダッシュボード'!$C$26:$C$30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'例 - シンプルなダッシュボード'!$F$25:$F$26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'例 - シンプルなダッシュボード'!$G$25:$G$26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'例 - シンプルなダッシュボード'!$F$34:$F$36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'例 - シンプルなダッシュボード'!$G$34:$G$36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'例 - シンプルなダッシュボード'!$B$35:$B$37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'例 - シンプルなダッシュボード'!$C$35:$C$37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'例 - シンプルなダッシュボード'!$B$35:$B$37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'例 - シンプルなダッシュボード'!$C$35:$C$37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シンプルなダッシュボード'!$D$10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シンプルなダッシュボード'!$B$11:$B$22</c:f>
              <c:strCache>
                <c:ptCount val="12"/>
                <c:pt idx="0">
                  <c:v>プランニング</c:v>
                </c:pt>
                <c:pt idx="1">
                  <c:v>ワイヤーフレーム</c:v>
                </c:pt>
                <c:pt idx="2">
                  <c:v>画像の調達</c:v>
                </c:pt>
                <c:pt idx="3">
                  <c:v>図表</c:v>
                </c:pt>
                <c:pt idx="4">
                  <c:v>設計</c:v>
                </c:pt>
                <c:pt idx="5">
                  <c:v>検索の組み込み</c:v>
                </c:pt>
                <c:pt idx="6">
                  <c:v>スタンダード</c:v>
                </c:pt>
                <c:pt idx="7">
                  <c:v>法務</c:v>
                </c:pt>
                <c:pt idx="8">
                  <c:v>テスト</c:v>
                </c:pt>
                <c:pt idx="9">
                  <c:v>最適化</c:v>
                </c:pt>
                <c:pt idx="10">
                  <c:v>プラットフォームの適応</c:v>
                </c:pt>
                <c:pt idx="11">
                  <c:v>販売開始</c:v>
                </c:pt>
              </c:strCache>
            </c:strRef>
          </c:cat>
          <c:val>
            <c:numRef>
              <c:f>'空白 - シンプルなダッシュボード'!$D$11:$D$22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B85-6347-8FE4-0009CE97FF76}"/>
            </c:ext>
          </c:extLst>
        </c:ser>
        <c:ser>
          <c:idx val="1"/>
          <c:order val="1"/>
          <c:tx>
            <c:strRef>
              <c:f>'空白 - シンプルなダッシュボード'!$F$10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5-6347-8FE4-0009CE97FF7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5-6347-8FE4-0009CE97F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5-6347-8FE4-0009CE97FF7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5-6347-8FE4-0009CE97F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85-6347-8FE4-0009CE97FF76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5-6347-8FE4-0009CE97FF7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5-6347-8FE4-0009CE97FF7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5-6347-8FE4-0009CE97FF7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5-6347-8FE4-0009CE97FF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85-6347-8FE4-0009CE97FF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85-6347-8FE4-0009CE97FF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85-6347-8FE4-0009CE97FF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85-6347-8FE4-0009CE97FF7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85-6347-8FE4-0009CE97FF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85-6347-8FE4-0009CE97FF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85-6347-8FE4-0009CE97FF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85-6347-8FE4-0009CE97FF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85-6347-8FE4-0009CE97FF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85-6347-8FE4-0009CE97FF76}"/>
              </c:ext>
            </c:extLst>
          </c:dPt>
          <c:cat>
            <c:strRef>
              <c:f>'空白 - シンプルなダッシュボード'!$B$11:$B$22</c:f>
              <c:strCache>
                <c:ptCount val="12"/>
                <c:pt idx="0">
                  <c:v>プランニング</c:v>
                </c:pt>
                <c:pt idx="1">
                  <c:v>ワイヤーフレーム</c:v>
                </c:pt>
                <c:pt idx="2">
                  <c:v>画像の調達</c:v>
                </c:pt>
                <c:pt idx="3">
                  <c:v>図表</c:v>
                </c:pt>
                <c:pt idx="4">
                  <c:v>設計</c:v>
                </c:pt>
                <c:pt idx="5">
                  <c:v>検索の組み込み</c:v>
                </c:pt>
                <c:pt idx="6">
                  <c:v>スタンダード</c:v>
                </c:pt>
                <c:pt idx="7">
                  <c:v>法務</c:v>
                </c:pt>
                <c:pt idx="8">
                  <c:v>テスト</c:v>
                </c:pt>
                <c:pt idx="9">
                  <c:v>最適化</c:v>
                </c:pt>
                <c:pt idx="10">
                  <c:v>プラットフォームの適応</c:v>
                </c:pt>
                <c:pt idx="11">
                  <c:v>販売開始</c:v>
                </c:pt>
              </c:strCache>
            </c:strRef>
          </c:cat>
          <c:val>
            <c:numRef>
              <c:f>'空白 - シンプルなダッシュボード'!$F$11:$F$22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B85-6347-8FE4-0009CE97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シンプルなダッシュボード'!$B$26:$B$30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シンプルなダッシュボード'!$C$26:$C$30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6-2B4F-8779-14792D985F8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シンプルなダッシュボード'!$B$26:$B$30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シンプルなダッシュボード'!$C$26:$C$30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B6-2B4F-8779-14792D9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73F-2B41-AA30-FC0E5681E005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B73F-2B41-AA30-FC0E5681E005}"/>
              </c:ext>
            </c:extLst>
          </c:dPt>
          <c:cat>
            <c:strRef>
              <c:f>'空白 - シンプルなダッシュボード'!$F$25:$F$26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'空白 - シンプルなダッシュボード'!$G$25:$G$26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3F-2B41-AA30-FC0E568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6829-C544-906B-2390CAD649E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6829-C544-906B-2390CAD649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6829-C544-906B-2390CAD649E4}"/>
              </c:ext>
            </c:extLst>
          </c:dPt>
          <c:cat>
            <c:strRef>
              <c:f>'空白 - シンプルなダッシュボード'!$F$34:$F$36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 - シンプルなダッシュボード'!$G$34:$G$36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9-C544-906B-2390CAD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jp.smartsheet.com/try-it?trp=77840&amp;utm_language=JP&amp;utm_source=template-excel&amp;utm_medium=content&amp;utm_campaign=ic-Simple+Project+Dashboard-excel-77840-jp&amp;lpa=ic+Simple+Project+Dashboard+excel+77840+jp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73279</xdr:colOff>
      <xdr:row>0</xdr:row>
      <xdr:rowOff>28576</xdr:rowOff>
    </xdr:from>
    <xdr:to>
      <xdr:col>17</xdr:col>
      <xdr:colOff>96820</xdr:colOff>
      <xdr:row>0</xdr:row>
      <xdr:rowOff>533400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8C6D94F-678B-5D79-0D82-0DA15192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03979" y="28576"/>
          <a:ext cx="2538141" cy="504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AE2A2-0884-B845-9169-BC40318A5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5A44CB-8EC7-7940-B4FA-9BDDF485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B92604-308F-8F4A-ADA3-450BD40E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FAEB8-9B2B-904B-9FD6-C71712ED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D9C1C6-83DE-7C4B-85AE-DE312E08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</xdr:row>
      <xdr:rowOff>0</xdr:rowOff>
    </xdr:from>
    <xdr:to>
      <xdr:col>14</xdr:col>
      <xdr:colOff>190500</xdr:colOff>
      <xdr:row>4</xdr:row>
      <xdr:rowOff>3670300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18B7B-6128-F245-BFFC-A529D845F539}"/>
            </a:ext>
          </a:extLst>
        </xdr:cNvPr>
        <xdr:cNvGrpSpPr/>
      </xdr:nvGrpSpPr>
      <xdr:grpSpPr>
        <a:xfrm>
          <a:off x="14306550" y="1876425"/>
          <a:ext cx="2924175" cy="3670300"/>
          <a:chOff x="16992600" y="7112000"/>
          <a:chExt cx="2908300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59627A-7C1F-DF46-96F8-9EE6263824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77F63FC-F211-FA40-B125-CDDBAB45C936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83AEBF6-19E1-1149-B08F-D4E444BA3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840&amp;utm_language=JP&amp;utm_source=template-excel&amp;utm_medium=content&amp;utm_campaign=ic-Simple+Project+Dashboard-excel-77840-jp&amp;lpa=ic+Simple+Project+Dashboard+excel+77840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zoomScaleNormal="100" workbookViewId="0">
      <pane ySplit="1" topLeftCell="A32" activePane="bottomLeft" state="frozen"/>
      <selection pane="bottomLeft" activeCell="C43" sqref="C43"/>
    </sheetView>
  </sheetViews>
  <sheetFormatPr defaultColWidth="11" defaultRowHeight="13.5"/>
  <cols>
    <col min="1" max="1" width="3.375" style="6" customWidth="1"/>
    <col min="2" max="2" width="35.875" style="6" customWidth="1"/>
    <col min="3" max="3" width="20.875" style="6" customWidth="1"/>
    <col min="4" max="5" width="10.875" style="6" customWidth="1"/>
    <col min="6" max="6" width="17.875" style="6" customWidth="1"/>
    <col min="7" max="7" width="19.125" style="6" customWidth="1"/>
    <col min="8" max="8" width="17.875" style="6" customWidth="1"/>
    <col min="9" max="9" width="50.875" style="6" customWidth="1"/>
    <col min="10" max="10" width="3.375" style="6" customWidth="1"/>
    <col min="11" max="11" width="12.875" style="6" customWidth="1"/>
    <col min="12" max="12" width="3.375" style="6" customWidth="1"/>
    <col min="13" max="13" width="12.875" style="6" customWidth="1"/>
    <col min="14" max="14" width="3.37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3"/>
      <c r="B1" s="70" t="s">
        <v>2</v>
      </c>
      <c r="C1" s="70"/>
      <c r="D1" s="70"/>
      <c r="E1" s="70"/>
      <c r="F1" s="5"/>
      <c r="G1" s="5"/>
      <c r="H1" s="5"/>
      <c r="I1" s="5"/>
      <c r="J1" s="3"/>
      <c r="K1" s="5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2" customFormat="1" ht="24.95" customHeight="1">
      <c r="A2" s="7"/>
      <c r="B2" s="8" t="s">
        <v>3</v>
      </c>
      <c r="C2" s="9"/>
      <c r="D2" s="8"/>
      <c r="E2" s="8"/>
      <c r="F2" s="10" t="s">
        <v>4</v>
      </c>
      <c r="G2" s="11" t="s">
        <v>5</v>
      </c>
      <c r="H2" s="10" t="s">
        <v>6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258" ht="35.1" customHeight="1" thickBot="1">
      <c r="A3" s="3"/>
      <c r="B3" s="67"/>
      <c r="C3" s="68"/>
      <c r="D3" s="68"/>
      <c r="E3" s="69"/>
      <c r="F3" s="13" t="s">
        <v>1</v>
      </c>
      <c r="G3" s="14" t="s">
        <v>7</v>
      </c>
      <c r="H3" s="15">
        <v>0.72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.1" customHeight="1">
      <c r="A4" s="3"/>
      <c r="B4" s="16" t="s">
        <v>8</v>
      </c>
      <c r="C4" s="17"/>
      <c r="D4" s="17"/>
      <c r="E4" s="17"/>
      <c r="F4" s="18"/>
      <c r="G4" s="19"/>
      <c r="H4" s="2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8.9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23.10000000000002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35.1" customHeight="1">
      <c r="A8" s="3"/>
      <c r="B8" s="21" t="s">
        <v>9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24.95" customHeight="1" thickBot="1">
      <c r="A9" s="3"/>
      <c r="B9" s="22" t="s">
        <v>10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s="27" customFormat="1" ht="35.1" customHeight="1" thickTop="1">
      <c r="A10" s="23"/>
      <c r="B10" s="24" t="s">
        <v>11</v>
      </c>
      <c r="C10" s="24" t="s">
        <v>12</v>
      </c>
      <c r="D10" s="25" t="s">
        <v>13</v>
      </c>
      <c r="E10" s="25" t="s">
        <v>14</v>
      </c>
      <c r="F10" s="26" t="s">
        <v>15</v>
      </c>
      <c r="G10" s="24" t="s">
        <v>16</v>
      </c>
      <c r="H10" s="24" t="s">
        <v>17</v>
      </c>
      <c r="I10" s="24" t="s">
        <v>18</v>
      </c>
      <c r="J10" s="23"/>
      <c r="K10" s="24" t="s">
        <v>16</v>
      </c>
      <c r="L10" s="23"/>
      <c r="M10" s="24" t="s">
        <v>17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33" customFormat="1" ht="23.1" customHeight="1">
      <c r="A11" s="28"/>
      <c r="B11" s="29" t="s">
        <v>19</v>
      </c>
      <c r="C11" s="30"/>
      <c r="D11" s="31">
        <v>46632</v>
      </c>
      <c r="E11" s="31">
        <v>46633</v>
      </c>
      <c r="F11" s="32">
        <f>IF(D11=0,0,(E11-D11)+1)</f>
        <v>2</v>
      </c>
      <c r="G11" s="30" t="s">
        <v>20</v>
      </c>
      <c r="H11" s="30" t="s">
        <v>21</v>
      </c>
      <c r="I11" s="30"/>
      <c r="K11" s="34" t="s">
        <v>22</v>
      </c>
      <c r="L11" s="28"/>
      <c r="M11" s="35" t="s">
        <v>21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</row>
    <row r="12" spans="1:258" s="33" customFormat="1" ht="23.1" customHeight="1">
      <c r="A12" s="28"/>
      <c r="B12" s="29" t="s">
        <v>23</v>
      </c>
      <c r="C12" s="36"/>
      <c r="D12" s="37">
        <v>46633</v>
      </c>
      <c r="E12" s="37">
        <v>46637</v>
      </c>
      <c r="F12" s="32">
        <f t="shared" ref="F12:F22" si="0">IF(D12=0,0,(E12-D12)+1)</f>
        <v>5</v>
      </c>
      <c r="G12" s="29" t="s">
        <v>24</v>
      </c>
      <c r="H12" s="29" t="s">
        <v>25</v>
      </c>
      <c r="I12" s="30"/>
      <c r="K12" s="29" t="s">
        <v>26</v>
      </c>
      <c r="L12" s="28"/>
      <c r="M12" s="38" t="s">
        <v>25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</row>
    <row r="13" spans="1:258" s="33" customFormat="1" ht="23.1" customHeight="1">
      <c r="A13" s="28"/>
      <c r="B13" s="29" t="s">
        <v>27</v>
      </c>
      <c r="C13" s="36"/>
      <c r="D13" s="37">
        <v>46637</v>
      </c>
      <c r="E13" s="37">
        <v>46642</v>
      </c>
      <c r="F13" s="32">
        <f t="shared" si="0"/>
        <v>6</v>
      </c>
      <c r="G13" s="29" t="s">
        <v>24</v>
      </c>
      <c r="H13" s="29" t="s">
        <v>28</v>
      </c>
      <c r="I13" s="30"/>
      <c r="K13" s="29" t="s">
        <v>24</v>
      </c>
      <c r="L13" s="28"/>
      <c r="M13" s="39" t="s">
        <v>28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</row>
    <row r="14" spans="1:258" s="33" customFormat="1" ht="23.1" customHeight="1">
      <c r="A14" s="28"/>
      <c r="B14" s="29" t="s">
        <v>29</v>
      </c>
      <c r="C14" s="40"/>
      <c r="D14" s="37">
        <v>46639</v>
      </c>
      <c r="E14" s="37">
        <v>46641</v>
      </c>
      <c r="F14" s="32">
        <f t="shared" si="0"/>
        <v>3</v>
      </c>
      <c r="G14" s="29" t="s">
        <v>24</v>
      </c>
      <c r="H14" s="29" t="s">
        <v>28</v>
      </c>
      <c r="I14" s="30"/>
      <c r="K14" s="40" t="s">
        <v>30</v>
      </c>
      <c r="L14" s="28"/>
      <c r="M14" s="27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</row>
    <row r="15" spans="1:258" s="33" customFormat="1" ht="23.1" customHeight="1">
      <c r="A15" s="28"/>
      <c r="B15" s="29" t="s">
        <v>31</v>
      </c>
      <c r="C15" s="36"/>
      <c r="D15" s="37">
        <v>46641</v>
      </c>
      <c r="E15" s="37">
        <v>46645</v>
      </c>
      <c r="F15" s="32">
        <f t="shared" si="0"/>
        <v>5</v>
      </c>
      <c r="G15" s="29" t="s">
        <v>24</v>
      </c>
      <c r="H15" s="29" t="s">
        <v>28</v>
      </c>
      <c r="I15" s="30"/>
      <c r="J15" s="28"/>
      <c r="K15" s="40" t="s">
        <v>32</v>
      </c>
      <c r="L15" s="28"/>
      <c r="M15" s="3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</row>
    <row r="16" spans="1:258" s="33" customFormat="1" ht="23.1" customHeight="1">
      <c r="A16" s="28"/>
      <c r="B16" s="29" t="s">
        <v>33</v>
      </c>
      <c r="C16" s="36"/>
      <c r="D16" s="37">
        <v>46646</v>
      </c>
      <c r="E16" s="37">
        <v>46647</v>
      </c>
      <c r="F16" s="32">
        <f t="shared" si="0"/>
        <v>2</v>
      </c>
      <c r="G16" s="29" t="s">
        <v>34</v>
      </c>
      <c r="H16" s="29" t="s">
        <v>35</v>
      </c>
      <c r="I16" s="30"/>
      <c r="J16" s="28"/>
      <c r="K16" s="3"/>
      <c r="L16" s="28"/>
      <c r="M16" s="3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</row>
    <row r="17" spans="1:258" s="33" customFormat="1" ht="23.1" customHeight="1">
      <c r="A17" s="28"/>
      <c r="B17" s="29" t="s">
        <v>36</v>
      </c>
      <c r="C17" s="41"/>
      <c r="D17" s="37">
        <v>46647</v>
      </c>
      <c r="E17" s="31">
        <v>46651</v>
      </c>
      <c r="F17" s="32">
        <f t="shared" si="0"/>
        <v>5</v>
      </c>
      <c r="G17" s="29" t="s">
        <v>26</v>
      </c>
      <c r="H17" s="29" t="s">
        <v>35</v>
      </c>
      <c r="I17" s="30"/>
      <c r="J17" s="28"/>
      <c r="K17" s="3"/>
      <c r="L17" s="28"/>
      <c r="M17" s="3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</row>
    <row r="18" spans="1:258" s="33" customFormat="1" ht="23.1" customHeight="1">
      <c r="A18" s="28"/>
      <c r="B18" s="29" t="s">
        <v>37</v>
      </c>
      <c r="C18" s="41"/>
      <c r="D18" s="37">
        <v>46654</v>
      </c>
      <c r="E18" s="31">
        <v>46662</v>
      </c>
      <c r="F18" s="32">
        <f t="shared" si="0"/>
        <v>9</v>
      </c>
      <c r="G18" s="29" t="s">
        <v>26</v>
      </c>
      <c r="H18" s="29" t="s">
        <v>35</v>
      </c>
      <c r="I18" s="30"/>
      <c r="J18" s="28"/>
      <c r="K18" s="3"/>
      <c r="L18" s="28"/>
      <c r="M18" s="3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</row>
    <row r="19" spans="1:258" s="33" customFormat="1" ht="23.1" customHeight="1">
      <c r="A19" s="28"/>
      <c r="B19" s="29" t="s">
        <v>38</v>
      </c>
      <c r="C19" s="41"/>
      <c r="D19" s="37">
        <v>46662</v>
      </c>
      <c r="E19" s="31">
        <v>46665</v>
      </c>
      <c r="F19" s="32">
        <f t="shared" si="0"/>
        <v>4</v>
      </c>
      <c r="G19" s="29" t="s">
        <v>26</v>
      </c>
      <c r="H19" s="29" t="s">
        <v>35</v>
      </c>
      <c r="I19" s="30"/>
      <c r="J19" s="28"/>
      <c r="K19" s="3"/>
      <c r="L19" s="28"/>
      <c r="M19" s="3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</row>
    <row r="20" spans="1:258" s="33" customFormat="1" ht="23.1" customHeight="1">
      <c r="A20" s="28"/>
      <c r="B20" s="29" t="s">
        <v>39</v>
      </c>
      <c r="C20" s="41"/>
      <c r="D20" s="37">
        <v>46665</v>
      </c>
      <c r="E20" s="31">
        <v>46667</v>
      </c>
      <c r="F20" s="32">
        <f t="shared" si="0"/>
        <v>3</v>
      </c>
      <c r="G20" s="29" t="s">
        <v>40</v>
      </c>
      <c r="H20" s="29" t="s">
        <v>35</v>
      </c>
      <c r="I20" s="30"/>
      <c r="J20" s="28"/>
      <c r="K20" s="3"/>
      <c r="L20" s="28"/>
      <c r="M20" s="3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</row>
    <row r="21" spans="1:258" s="33" customFormat="1" ht="23.1" customHeight="1">
      <c r="A21" s="28"/>
      <c r="B21" s="29" t="s">
        <v>41</v>
      </c>
      <c r="C21" s="41"/>
      <c r="D21" s="37">
        <v>46666</v>
      </c>
      <c r="E21" s="31">
        <v>46669</v>
      </c>
      <c r="F21" s="32">
        <f t="shared" si="0"/>
        <v>4</v>
      </c>
      <c r="G21" s="29" t="s">
        <v>42</v>
      </c>
      <c r="H21" s="29" t="s">
        <v>35</v>
      </c>
      <c r="I21" s="30"/>
      <c r="J21" s="28"/>
      <c r="K21" s="3"/>
      <c r="L21" s="28"/>
      <c r="M21" s="3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</row>
    <row r="22" spans="1:258" s="33" customFormat="1" ht="23.1" customHeight="1">
      <c r="A22" s="28"/>
      <c r="B22" s="29" t="s">
        <v>43</v>
      </c>
      <c r="C22" s="41"/>
      <c r="D22" s="37">
        <v>46670</v>
      </c>
      <c r="E22" s="31">
        <v>46670</v>
      </c>
      <c r="F22" s="32">
        <f t="shared" si="0"/>
        <v>1</v>
      </c>
      <c r="G22" s="29" t="s">
        <v>42</v>
      </c>
      <c r="H22" s="29" t="s">
        <v>25</v>
      </c>
      <c r="I22" s="30"/>
      <c r="J22" s="28"/>
      <c r="K22" s="3"/>
      <c r="L22" s="28"/>
      <c r="M22" s="3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</row>
    <row r="23" spans="1:258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24.95" customHeight="1">
      <c r="A24" s="3"/>
      <c r="B24" s="22" t="s">
        <v>44</v>
      </c>
      <c r="C24" s="3"/>
      <c r="D24" s="3"/>
      <c r="E24" s="3"/>
      <c r="F24" s="22" t="s">
        <v>45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s="42" customFormat="1" ht="23.1" customHeight="1">
      <c r="B25" s="43" t="s">
        <v>46</v>
      </c>
      <c r="C25" s="44" t="s">
        <v>47</v>
      </c>
      <c r="D25" s="44" t="s">
        <v>0</v>
      </c>
      <c r="F25" s="45" t="s">
        <v>48</v>
      </c>
      <c r="G25" s="46">
        <v>80000</v>
      </c>
    </row>
    <row r="26" spans="1:258" s="42" customFormat="1" ht="23.1" customHeight="1" thickBot="1">
      <c r="B26" s="47" t="s">
        <v>22</v>
      </c>
      <c r="C26" s="48">
        <f>COUNTIF(G11:G22, "Not Started")</f>
        <v>2</v>
      </c>
      <c r="D26" s="49">
        <f>IFERROR(C26/C31,"")</f>
        <v>0.16666666666666666</v>
      </c>
      <c r="F26" s="50" t="s">
        <v>49</v>
      </c>
      <c r="G26" s="51">
        <v>50000</v>
      </c>
    </row>
    <row r="27" spans="1:258" s="42" customFormat="1" ht="23.1" customHeight="1">
      <c r="B27" s="29" t="s">
        <v>26</v>
      </c>
      <c r="C27" s="48">
        <f>COUNTIF(G11:G22, "In Progress")</f>
        <v>3</v>
      </c>
      <c r="D27" s="49">
        <f>IFERROR(C27/C31,"")</f>
        <v>0.25</v>
      </c>
    </row>
    <row r="28" spans="1:258" s="42" customFormat="1" ht="23.1" customHeight="1">
      <c r="B28" s="52" t="s">
        <v>24</v>
      </c>
      <c r="C28" s="48">
        <f>COUNTIF(G11:G22, "Complete")</f>
        <v>5</v>
      </c>
      <c r="D28" s="49">
        <f>IFERROR(C28/C31,"")</f>
        <v>0.41666666666666669</v>
      </c>
    </row>
    <row r="29" spans="1:258" s="42" customFormat="1" ht="23.1" customHeight="1">
      <c r="B29" s="53" t="s">
        <v>30</v>
      </c>
      <c r="C29" s="48">
        <f>COUNTIF(G11:G22, "Overdue")</f>
        <v>1</v>
      </c>
      <c r="D29" s="49">
        <f>IFERROR(C29/C31,"")</f>
        <v>8.3333333333333329E-2</v>
      </c>
    </row>
    <row r="30" spans="1:258" s="42" customFormat="1" ht="23.1" customHeight="1" thickBot="1">
      <c r="B30" s="54" t="s">
        <v>32</v>
      </c>
      <c r="C30" s="55">
        <f>COUNTIF(G11:G22, "On Hold")</f>
        <v>1</v>
      </c>
      <c r="D30" s="56">
        <f>IFERROR(C30/C31,"")</f>
        <v>8.3333333333333329E-2</v>
      </c>
    </row>
    <row r="31" spans="1:258" s="42" customFormat="1" ht="23.1" customHeight="1">
      <c r="B31" s="57" t="s">
        <v>50</v>
      </c>
      <c r="C31" s="58">
        <f>SUM(C26:C30)</f>
        <v>12</v>
      </c>
      <c r="D31" s="59">
        <f>SUM(D26:D30)</f>
        <v>1</v>
      </c>
    </row>
    <row r="32" spans="1:258" s="42" customFormat="1"/>
    <row r="33" spans="1:258" ht="24.95" customHeight="1">
      <c r="A33" s="3"/>
      <c r="B33" s="22" t="s">
        <v>51</v>
      </c>
      <c r="C33" s="3"/>
      <c r="D33" s="3"/>
      <c r="E33" s="3"/>
      <c r="F33" s="60" t="s">
        <v>52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s="42" customFormat="1" ht="23.1" customHeight="1">
      <c r="B34" s="43" t="s">
        <v>53</v>
      </c>
      <c r="C34" s="44" t="s">
        <v>47</v>
      </c>
      <c r="D34" s="44" t="s">
        <v>0</v>
      </c>
      <c r="F34" s="61" t="s">
        <v>54</v>
      </c>
      <c r="G34" s="46">
        <v>5</v>
      </c>
    </row>
    <row r="35" spans="1:258" s="42" customFormat="1" ht="23.1" customHeight="1">
      <c r="B35" s="35" t="s">
        <v>21</v>
      </c>
      <c r="C35" s="48">
        <f>COUNTIF(H11:H22, "High")</f>
        <v>7</v>
      </c>
      <c r="D35" s="49">
        <f>IFERROR(C35/C38,"")</f>
        <v>0.58333333333333337</v>
      </c>
      <c r="F35" s="62" t="s">
        <v>55</v>
      </c>
      <c r="G35" s="46">
        <v>2</v>
      </c>
    </row>
    <row r="36" spans="1:258" s="42" customFormat="1" ht="23.1" customHeight="1" thickBot="1">
      <c r="B36" s="38" t="s">
        <v>25</v>
      </c>
      <c r="C36" s="48">
        <f>COUNTIF(H11:H22, "Medium")</f>
        <v>2</v>
      </c>
      <c r="D36" s="49">
        <f>IFERROR(C36/C38,"")</f>
        <v>0.16666666666666666</v>
      </c>
      <c r="F36" s="63" t="s">
        <v>56</v>
      </c>
      <c r="G36" s="51">
        <v>4</v>
      </c>
    </row>
    <row r="37" spans="1:258" s="42" customFormat="1" ht="23.1" customHeight="1" thickBot="1">
      <c r="B37" s="64" t="s">
        <v>28</v>
      </c>
      <c r="C37" s="55">
        <f>COUNTIF(H11:H22, "Low")</f>
        <v>3</v>
      </c>
      <c r="D37" s="56">
        <f>IFERROR(C37/C38,"")</f>
        <v>0.25</v>
      </c>
      <c r="F37" s="3"/>
      <c r="G37" s="3"/>
    </row>
    <row r="38" spans="1:258" s="42" customFormat="1" ht="23.1" customHeight="1">
      <c r="B38" s="57" t="s">
        <v>50</v>
      </c>
      <c r="C38" s="58">
        <f>SUM(C35:C37)</f>
        <v>12</v>
      </c>
      <c r="D38" s="59">
        <f>SUM(D35:D37)</f>
        <v>1</v>
      </c>
      <c r="F38" s="3"/>
      <c r="G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s="5" customFormat="1" ht="50.1" customHeight="1">
      <c r="B40" s="72" t="s">
        <v>59</v>
      </c>
      <c r="C40" s="71"/>
      <c r="D40" s="71"/>
      <c r="E40" s="71"/>
      <c r="F40" s="71"/>
      <c r="G40" s="71"/>
      <c r="H40" s="71"/>
      <c r="I40" s="71"/>
      <c r="J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8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8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8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8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8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8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</row>
    <row r="327" spans="1:28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</row>
    <row r="328" spans="1:28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</row>
    <row r="329" spans="1:28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</row>
    <row r="330" spans="1:28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</row>
    <row r="331" spans="1:28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</row>
    <row r="332" spans="1:28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</row>
    <row r="333" spans="1:28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</row>
    <row r="334" spans="1:28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</sheetData>
  <mergeCells count="3">
    <mergeCell ref="B40:I40"/>
    <mergeCell ref="B3:E3"/>
    <mergeCell ref="B1:E1"/>
  </mergeCells>
  <phoneticPr fontId="3" type="noConversion"/>
  <conditionalFormatting sqref="B26:B30">
    <cfRule type="containsText" dxfId="41" priority="35" operator="containsText" text="期日超過">
      <formula>NOT(ISERROR(SEARCH("期日超過",B26)))</formula>
    </cfRule>
    <cfRule type="containsText" dxfId="40" priority="36" operator="containsText" text="保留中">
      <formula>NOT(ISERROR(SEARCH("保留中",B26)))</formula>
    </cfRule>
    <cfRule type="containsText" dxfId="39" priority="37" operator="containsText" text="完了">
      <formula>NOT(ISERROR(SEARCH("完了",B26)))</formula>
    </cfRule>
    <cfRule type="containsText" dxfId="38" priority="38" operator="containsText" text="進行中">
      <formula>NOT(ISERROR(SEARCH("進行中",B26)))</formula>
    </cfRule>
    <cfRule type="containsText" dxfId="37" priority="39" operator="containsText" text="未開始">
      <formula>NOT(ISERROR(SEARCH("未開始",B26)))</formula>
    </cfRule>
  </conditionalFormatting>
  <conditionalFormatting sqref="B35:B37">
    <cfRule type="containsText" dxfId="36" priority="14" operator="containsText" text="低">
      <formula>NOT(ISERROR(SEARCH("低",B35)))</formula>
    </cfRule>
    <cfRule type="containsText" dxfId="35" priority="15" operator="containsText" text="中">
      <formula>NOT(ISERROR(SEARCH("中",B35)))</formula>
    </cfRule>
    <cfRule type="containsText" dxfId="34" priority="16" operator="containsText" text="高">
      <formula>NOT(ISERROR(SEARCH("高",B35)))</formula>
    </cfRule>
  </conditionalFormatting>
  <conditionalFormatting sqref="G3">
    <cfRule type="containsText" dxfId="33" priority="1" operator="containsText" text="期日超過">
      <formula>NOT(ISERROR(SEARCH("期日超過",G3)))</formula>
    </cfRule>
    <cfRule type="containsText" dxfId="32" priority="2" operator="containsText" text="保留中">
      <formula>NOT(ISERROR(SEARCH("保留中",G3)))</formula>
    </cfRule>
    <cfRule type="containsText" dxfId="31" priority="3" operator="containsText" text="完了">
      <formula>NOT(ISERROR(SEARCH("完了",G3)))</formula>
    </cfRule>
    <cfRule type="containsText" dxfId="30" priority="4" operator="containsText" text="進行中">
      <formula>NOT(ISERROR(SEARCH("進行中",G3)))</formula>
    </cfRule>
    <cfRule type="containsText" dxfId="29" priority="5" operator="containsText" text="未開始">
      <formula>NOT(ISERROR(SEARCH("未開始",G3)))</formula>
    </cfRule>
  </conditionalFormatting>
  <conditionalFormatting sqref="K11:K15 G11:G22">
    <cfRule type="containsText" dxfId="28" priority="40" operator="containsText" text="期日超過">
      <formula>NOT(ISERROR(SEARCH("期日超過",G11)))</formula>
    </cfRule>
    <cfRule type="containsText" dxfId="27" priority="60" operator="containsText" text="保留中">
      <formula>NOT(ISERROR(SEARCH("保留中",G11)))</formula>
    </cfRule>
    <cfRule type="containsText" dxfId="26" priority="61" operator="containsText" text="完了">
      <formula>NOT(ISERROR(SEARCH("完了",G11)))</formula>
    </cfRule>
    <cfRule type="containsText" dxfId="25" priority="62" operator="containsText" text="進行中">
      <formula>NOT(ISERROR(SEARCH("進行中",G11)))</formula>
    </cfRule>
    <cfRule type="containsText" dxfId="24" priority="63" operator="containsText" text="未開始">
      <formula>NOT(ISERROR(SEARCH("未開始",G11)))</formula>
    </cfRule>
  </conditionalFormatting>
  <conditionalFormatting sqref="M11:M14 H11:H22">
    <cfRule type="containsText" dxfId="23" priority="41" operator="containsText" text="低">
      <formula>NOT(ISERROR(SEARCH("低",H11)))</formula>
    </cfRule>
    <cfRule type="containsText" dxfId="22" priority="42" operator="containsText" text="中">
      <formula>NOT(ISERROR(SEARCH("中",H11)))</formula>
    </cfRule>
    <cfRule type="containsText" dxfId="21" priority="43" operator="containsText" text="高">
      <formula>NOT(ISERROR(SEARCH("高",H11)))</formula>
    </cfRule>
  </conditionalFormatting>
  <dataValidations count="2">
    <dataValidation type="list" allowBlank="1" showInputMessage="1" showErrorMessage="1" sqref="G11:G22 G3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0:I40" r:id="rId1" display="ここをクリックして Smartsheet で作成" xr:uid="{98436004-BF36-2B43-A2BB-F9E50742CDE9}"/>
  </hyperlinks>
  <pageMargins left="0.3" right="0.3" top="0.3" bottom="0.3" header="0" footer="0"/>
  <pageSetup scale="67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AB3E-D430-9A48-AB2C-C972C00C68A4}">
  <sheetPr>
    <tabColor theme="3" tint="0.79998168889431442"/>
    <pageSetUpPr fitToPage="1"/>
  </sheetPr>
  <dimension ref="A1:JV1014"/>
  <sheetViews>
    <sheetView showGridLines="0" workbookViewId="0">
      <selection activeCell="O6" sqref="O6"/>
    </sheetView>
  </sheetViews>
  <sheetFormatPr defaultColWidth="11" defaultRowHeight="13.5"/>
  <cols>
    <col min="1" max="1" width="3.375" style="6" customWidth="1"/>
    <col min="2" max="2" width="35.875" style="6" customWidth="1"/>
    <col min="3" max="3" width="20.875" style="6" customWidth="1"/>
    <col min="4" max="5" width="10.875" style="6" customWidth="1"/>
    <col min="6" max="6" width="17.875" style="6" customWidth="1"/>
    <col min="7" max="7" width="19.25" style="6" customWidth="1"/>
    <col min="8" max="8" width="17.875" style="6" customWidth="1"/>
    <col min="9" max="9" width="50.875" style="6" customWidth="1"/>
    <col min="10" max="10" width="3.375" style="6" customWidth="1"/>
    <col min="11" max="11" width="12.875" style="6" customWidth="1"/>
    <col min="12" max="12" width="3.375" style="6" customWidth="1"/>
    <col min="13" max="13" width="12.875" style="6" customWidth="1"/>
    <col min="14" max="14" width="3.37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3"/>
      <c r="B1" s="4" t="s">
        <v>2</v>
      </c>
      <c r="C1" s="5"/>
      <c r="D1" s="5"/>
      <c r="E1" s="5"/>
      <c r="F1" s="5"/>
      <c r="G1" s="5"/>
      <c r="H1" s="5"/>
      <c r="I1" s="5"/>
      <c r="J1" s="3"/>
      <c r="K1" s="5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2" customFormat="1" ht="24.95" customHeight="1">
      <c r="A2" s="7"/>
      <c r="B2" s="8" t="s">
        <v>3</v>
      </c>
      <c r="C2" s="9"/>
      <c r="D2" s="8"/>
      <c r="E2" s="8"/>
      <c r="F2" s="10" t="s">
        <v>4</v>
      </c>
      <c r="G2" s="11" t="s">
        <v>5</v>
      </c>
      <c r="H2" s="10" t="s">
        <v>6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258" ht="44.1" customHeight="1" thickBot="1">
      <c r="A3" s="3"/>
      <c r="B3" s="67"/>
      <c r="C3" s="68"/>
      <c r="D3" s="68"/>
      <c r="E3" s="69"/>
      <c r="F3" s="65" t="s">
        <v>1</v>
      </c>
      <c r="G3" s="14"/>
      <c r="H3" s="15">
        <v>0.72</v>
      </c>
      <c r="I3" s="66" t="s">
        <v>57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.1" customHeight="1">
      <c r="A4" s="3"/>
      <c r="B4" s="16" t="s">
        <v>8</v>
      </c>
      <c r="C4" s="17"/>
      <c r="D4" s="17"/>
      <c r="E4" s="17"/>
      <c r="F4" s="18"/>
      <c r="G4" s="19"/>
      <c r="H4" s="2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8.9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23.10000000000002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35.1" customHeight="1">
      <c r="A8" s="3"/>
      <c r="B8" s="21" t="s">
        <v>9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24.95" customHeight="1" thickBot="1">
      <c r="A9" s="3"/>
      <c r="B9" s="22" t="s">
        <v>10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s="27" customFormat="1" ht="35.1" customHeight="1" thickTop="1">
      <c r="A10" s="23"/>
      <c r="B10" s="24" t="s">
        <v>11</v>
      </c>
      <c r="C10" s="24" t="s">
        <v>12</v>
      </c>
      <c r="D10" s="25" t="s">
        <v>13</v>
      </c>
      <c r="E10" s="25" t="s">
        <v>14</v>
      </c>
      <c r="F10" s="26" t="s">
        <v>15</v>
      </c>
      <c r="G10" s="24" t="s">
        <v>16</v>
      </c>
      <c r="H10" s="24" t="s">
        <v>17</v>
      </c>
      <c r="I10" s="24" t="s">
        <v>18</v>
      </c>
      <c r="J10" s="23"/>
      <c r="K10" s="24" t="s">
        <v>16</v>
      </c>
      <c r="L10" s="23"/>
      <c r="M10" s="24" t="s">
        <v>17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33" customFormat="1" ht="23.1" customHeight="1">
      <c r="A11" s="28"/>
      <c r="B11" s="29" t="s">
        <v>19</v>
      </c>
      <c r="C11" s="30"/>
      <c r="D11" s="31"/>
      <c r="E11" s="31"/>
      <c r="F11" s="32">
        <f>IF(D11=0,0,(E11-D11)+1)</f>
        <v>0</v>
      </c>
      <c r="G11" s="30"/>
      <c r="H11" s="30"/>
      <c r="I11" s="30"/>
      <c r="K11" s="34" t="s">
        <v>22</v>
      </c>
      <c r="L11" s="28"/>
      <c r="M11" s="35" t="s">
        <v>21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</row>
    <row r="12" spans="1:258" s="33" customFormat="1" ht="23.1" customHeight="1">
      <c r="A12" s="28"/>
      <c r="B12" s="29" t="s">
        <v>23</v>
      </c>
      <c r="C12" s="36"/>
      <c r="D12" s="37"/>
      <c r="E12" s="37"/>
      <c r="F12" s="32">
        <f t="shared" ref="F12:F22" si="0">IF(D12=0,0,(E12-D12)+1)</f>
        <v>0</v>
      </c>
      <c r="G12" s="29"/>
      <c r="H12" s="29"/>
      <c r="I12" s="30"/>
      <c r="K12" s="29" t="s">
        <v>26</v>
      </c>
      <c r="L12" s="28"/>
      <c r="M12" s="38" t="s">
        <v>25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</row>
    <row r="13" spans="1:258" s="33" customFormat="1" ht="23.1" customHeight="1">
      <c r="A13" s="28"/>
      <c r="B13" s="29" t="s">
        <v>27</v>
      </c>
      <c r="C13" s="36"/>
      <c r="D13" s="37"/>
      <c r="E13" s="37"/>
      <c r="F13" s="32">
        <f t="shared" si="0"/>
        <v>0</v>
      </c>
      <c r="G13" s="29"/>
      <c r="H13" s="29"/>
      <c r="I13" s="30"/>
      <c r="K13" s="29" t="s">
        <v>24</v>
      </c>
      <c r="L13" s="28"/>
      <c r="M13" s="39" t="s">
        <v>28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</row>
    <row r="14" spans="1:258" s="33" customFormat="1" ht="23.1" customHeight="1">
      <c r="A14" s="28"/>
      <c r="B14" s="29" t="s">
        <v>29</v>
      </c>
      <c r="C14" s="40"/>
      <c r="D14" s="37"/>
      <c r="E14" s="37"/>
      <c r="F14" s="32">
        <f t="shared" si="0"/>
        <v>0</v>
      </c>
      <c r="G14" s="29"/>
      <c r="H14" s="29"/>
      <c r="I14" s="30"/>
      <c r="K14" s="40" t="s">
        <v>30</v>
      </c>
      <c r="L14" s="28"/>
      <c r="M14" s="27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</row>
    <row r="15" spans="1:258" s="33" customFormat="1" ht="23.1" customHeight="1">
      <c r="A15" s="28"/>
      <c r="B15" s="29" t="s">
        <v>31</v>
      </c>
      <c r="C15" s="36"/>
      <c r="D15" s="37"/>
      <c r="E15" s="37"/>
      <c r="F15" s="32">
        <f t="shared" si="0"/>
        <v>0</v>
      </c>
      <c r="G15" s="29"/>
      <c r="H15" s="29"/>
      <c r="I15" s="30"/>
      <c r="J15" s="28"/>
      <c r="K15" s="40" t="s">
        <v>32</v>
      </c>
      <c r="L15" s="28"/>
      <c r="M15" s="3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</row>
    <row r="16" spans="1:258" s="33" customFormat="1" ht="23.1" customHeight="1">
      <c r="A16" s="28"/>
      <c r="B16" s="29" t="s">
        <v>33</v>
      </c>
      <c r="C16" s="36"/>
      <c r="D16" s="37"/>
      <c r="E16" s="37"/>
      <c r="F16" s="32">
        <f t="shared" si="0"/>
        <v>0</v>
      </c>
      <c r="G16" s="29"/>
      <c r="H16" s="29"/>
      <c r="I16" s="30"/>
      <c r="J16" s="28"/>
      <c r="K16" s="3"/>
      <c r="L16" s="28"/>
      <c r="M16" s="3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</row>
    <row r="17" spans="1:258" s="33" customFormat="1" ht="23.1" customHeight="1">
      <c r="A17" s="28"/>
      <c r="B17" s="29" t="s">
        <v>36</v>
      </c>
      <c r="C17" s="41"/>
      <c r="D17" s="37"/>
      <c r="E17" s="31"/>
      <c r="F17" s="32">
        <f t="shared" si="0"/>
        <v>0</v>
      </c>
      <c r="G17" s="29"/>
      <c r="H17" s="29"/>
      <c r="I17" s="30"/>
      <c r="J17" s="28"/>
      <c r="K17" s="3"/>
      <c r="L17" s="28"/>
      <c r="M17" s="3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</row>
    <row r="18" spans="1:258" s="33" customFormat="1" ht="23.1" customHeight="1">
      <c r="A18" s="28"/>
      <c r="B18" s="29" t="s">
        <v>37</v>
      </c>
      <c r="C18" s="41"/>
      <c r="D18" s="37"/>
      <c r="E18" s="31"/>
      <c r="F18" s="32">
        <f t="shared" si="0"/>
        <v>0</v>
      </c>
      <c r="G18" s="29"/>
      <c r="H18" s="29"/>
      <c r="I18" s="30"/>
      <c r="J18" s="28"/>
      <c r="K18" s="3"/>
      <c r="L18" s="28"/>
      <c r="M18" s="3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</row>
    <row r="19" spans="1:258" s="33" customFormat="1" ht="23.1" customHeight="1">
      <c r="A19" s="28"/>
      <c r="B19" s="29" t="s">
        <v>38</v>
      </c>
      <c r="C19" s="41"/>
      <c r="D19" s="37"/>
      <c r="E19" s="31"/>
      <c r="F19" s="32">
        <f t="shared" si="0"/>
        <v>0</v>
      </c>
      <c r="G19" s="29"/>
      <c r="H19" s="29"/>
      <c r="I19" s="30"/>
      <c r="J19" s="28"/>
      <c r="K19" s="3"/>
      <c r="L19" s="28"/>
      <c r="M19" s="3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</row>
    <row r="20" spans="1:258" s="33" customFormat="1" ht="23.1" customHeight="1">
      <c r="A20" s="28"/>
      <c r="B20" s="29" t="s">
        <v>39</v>
      </c>
      <c r="C20" s="41"/>
      <c r="D20" s="37"/>
      <c r="E20" s="31"/>
      <c r="F20" s="32">
        <f t="shared" si="0"/>
        <v>0</v>
      </c>
      <c r="G20" s="29"/>
      <c r="H20" s="29"/>
      <c r="I20" s="30"/>
      <c r="J20" s="28"/>
      <c r="K20" s="3"/>
      <c r="L20" s="28"/>
      <c r="M20" s="3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</row>
    <row r="21" spans="1:258" s="33" customFormat="1" ht="23.1" customHeight="1">
      <c r="A21" s="28"/>
      <c r="B21" s="29" t="s">
        <v>41</v>
      </c>
      <c r="C21" s="41"/>
      <c r="D21" s="37"/>
      <c r="E21" s="31"/>
      <c r="F21" s="32">
        <f t="shared" si="0"/>
        <v>0</v>
      </c>
      <c r="G21" s="29"/>
      <c r="H21" s="29"/>
      <c r="I21" s="30"/>
      <c r="J21" s="28"/>
      <c r="K21" s="3"/>
      <c r="L21" s="28"/>
      <c r="M21" s="3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</row>
    <row r="22" spans="1:258" s="33" customFormat="1" ht="23.1" customHeight="1">
      <c r="A22" s="28"/>
      <c r="B22" s="29" t="s">
        <v>43</v>
      </c>
      <c r="C22" s="41"/>
      <c r="D22" s="37"/>
      <c r="E22" s="31"/>
      <c r="F22" s="32">
        <f t="shared" si="0"/>
        <v>0</v>
      </c>
      <c r="G22" s="29"/>
      <c r="H22" s="29"/>
      <c r="I22" s="30"/>
      <c r="J22" s="28"/>
      <c r="K22" s="3"/>
      <c r="L22" s="28"/>
      <c r="M22" s="3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</row>
    <row r="23" spans="1:258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24.95" customHeight="1">
      <c r="A24" s="3"/>
      <c r="B24" s="22" t="s">
        <v>44</v>
      </c>
      <c r="C24" s="3"/>
      <c r="D24" s="3"/>
      <c r="E24" s="3"/>
      <c r="F24" s="22" t="s">
        <v>45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s="42" customFormat="1" ht="23.1" customHeight="1">
      <c r="B25" s="43" t="s">
        <v>46</v>
      </c>
      <c r="C25" s="44" t="s">
        <v>47</v>
      </c>
      <c r="D25" s="44" t="s">
        <v>0</v>
      </c>
      <c r="F25" s="45" t="s">
        <v>48</v>
      </c>
      <c r="G25" s="46">
        <v>0</v>
      </c>
    </row>
    <row r="26" spans="1:258" s="42" customFormat="1" ht="23.1" customHeight="1" thickBot="1">
      <c r="B26" s="47" t="s">
        <v>22</v>
      </c>
      <c r="C26" s="48">
        <f>COUNTIF(G11:G22, "Not Started")</f>
        <v>0</v>
      </c>
      <c r="D26" s="49" t="str">
        <f>IFERROR(C26/C31,"")</f>
        <v/>
      </c>
      <c r="F26" s="50" t="s">
        <v>49</v>
      </c>
      <c r="G26" s="51">
        <v>0</v>
      </c>
    </row>
    <row r="27" spans="1:258" s="42" customFormat="1" ht="23.1" customHeight="1">
      <c r="B27" s="29" t="s">
        <v>26</v>
      </c>
      <c r="C27" s="48">
        <f>COUNTIF(G11:G22, "In Progress")</f>
        <v>0</v>
      </c>
      <c r="D27" s="49" t="str">
        <f>IFERROR(C27/C31,"")</f>
        <v/>
      </c>
    </row>
    <row r="28" spans="1:258" s="42" customFormat="1" ht="23.1" customHeight="1">
      <c r="B28" s="52" t="s">
        <v>24</v>
      </c>
      <c r="C28" s="48">
        <f>COUNTIF(G11:G22, "Complete")</f>
        <v>0</v>
      </c>
      <c r="D28" s="49" t="str">
        <f>IFERROR(C28/C31,"")</f>
        <v/>
      </c>
    </row>
    <row r="29" spans="1:258" s="42" customFormat="1" ht="23.1" customHeight="1">
      <c r="B29" s="53" t="s">
        <v>30</v>
      </c>
      <c r="C29" s="48">
        <f>COUNTIF(G11:G22, "Overdue")</f>
        <v>0</v>
      </c>
      <c r="D29" s="49" t="str">
        <f>IFERROR(C29/C31,"")</f>
        <v/>
      </c>
    </row>
    <row r="30" spans="1:258" s="42" customFormat="1" ht="23.1" customHeight="1" thickBot="1">
      <c r="B30" s="54" t="s">
        <v>32</v>
      </c>
      <c r="C30" s="55">
        <f>COUNTIF(G11:G22, "On Hold")</f>
        <v>0</v>
      </c>
      <c r="D30" s="56" t="str">
        <f>IFERROR(C30/C31,"")</f>
        <v/>
      </c>
    </row>
    <row r="31" spans="1:258" s="42" customFormat="1" ht="23.1" customHeight="1">
      <c r="B31" s="57" t="s">
        <v>50</v>
      </c>
      <c r="C31" s="58">
        <f>SUM(C26:C30)</f>
        <v>0</v>
      </c>
      <c r="D31" s="59">
        <f>SUM(D26:D30)</f>
        <v>0</v>
      </c>
    </row>
    <row r="32" spans="1:258" s="42" customFormat="1"/>
    <row r="33" spans="1:258" ht="24.95" customHeight="1">
      <c r="A33" s="3"/>
      <c r="B33" s="22" t="s">
        <v>51</v>
      </c>
      <c r="C33" s="3"/>
      <c r="D33" s="3"/>
      <c r="E33" s="3"/>
      <c r="F33" s="60" t="s">
        <v>52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s="42" customFormat="1" ht="23.1" customHeight="1">
      <c r="B34" s="43" t="s">
        <v>53</v>
      </c>
      <c r="C34" s="44" t="s">
        <v>47</v>
      </c>
      <c r="D34" s="44" t="s">
        <v>0</v>
      </c>
      <c r="F34" s="61" t="s">
        <v>54</v>
      </c>
      <c r="G34" s="46">
        <v>0</v>
      </c>
    </row>
    <row r="35" spans="1:258" s="42" customFormat="1" ht="23.1" customHeight="1">
      <c r="B35" s="35" t="s">
        <v>21</v>
      </c>
      <c r="C35" s="48">
        <f>COUNTIF(H11:H22, "High")</f>
        <v>0</v>
      </c>
      <c r="D35" s="49" t="str">
        <f>IFERROR(C35/C38,"")</f>
        <v/>
      </c>
      <c r="F35" s="62" t="s">
        <v>55</v>
      </c>
      <c r="G35" s="46">
        <v>0</v>
      </c>
    </row>
    <row r="36" spans="1:258" s="42" customFormat="1" ht="23.1" customHeight="1" thickBot="1">
      <c r="B36" s="38" t="s">
        <v>25</v>
      </c>
      <c r="C36" s="48">
        <f>COUNTIF(H11:H22, "Medium")</f>
        <v>0</v>
      </c>
      <c r="D36" s="49" t="str">
        <f>IFERROR(C36/C38,"")</f>
        <v/>
      </c>
      <c r="F36" s="63" t="s">
        <v>56</v>
      </c>
      <c r="G36" s="51">
        <v>0</v>
      </c>
    </row>
    <row r="37" spans="1:258" s="42" customFormat="1" ht="23.1" customHeight="1" thickBot="1">
      <c r="B37" s="64" t="s">
        <v>28</v>
      </c>
      <c r="C37" s="55">
        <f>COUNTIF(H11:H22, "Low")</f>
        <v>0</v>
      </c>
      <c r="D37" s="56" t="str">
        <f>IFERROR(C37/C38,"")</f>
        <v/>
      </c>
      <c r="F37" s="3"/>
      <c r="G37" s="3"/>
    </row>
    <row r="38" spans="1:258" s="42" customFormat="1" ht="23.1" customHeight="1">
      <c r="B38" s="57" t="s">
        <v>50</v>
      </c>
      <c r="C38" s="58">
        <f>SUM(C35:C37)</f>
        <v>0</v>
      </c>
      <c r="D38" s="59">
        <f>SUM(D35:D37)</f>
        <v>0</v>
      </c>
      <c r="F38" s="3"/>
      <c r="G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8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8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8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8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8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</row>
    <row r="326" spans="1:28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</row>
    <row r="327" spans="1:28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</row>
    <row r="328" spans="1:28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</row>
    <row r="329" spans="1:28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</row>
    <row r="330" spans="1:28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</row>
    <row r="331" spans="1:28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</row>
    <row r="332" spans="1:28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</row>
    <row r="333" spans="1:28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</row>
    <row r="334" spans="1:28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</sheetData>
  <mergeCells count="1">
    <mergeCell ref="B3:E3"/>
  </mergeCells>
  <phoneticPr fontId="32" type="noConversion"/>
  <conditionalFormatting sqref="B26:B30">
    <cfRule type="containsText" dxfId="20" priority="9" operator="containsText" text="期日超過">
      <formula>NOT(ISERROR(SEARCH("期日超過",B26)))</formula>
    </cfRule>
    <cfRule type="containsText" dxfId="19" priority="10" operator="containsText" text="保留中">
      <formula>NOT(ISERROR(SEARCH("保留中",B26)))</formula>
    </cfRule>
    <cfRule type="containsText" dxfId="18" priority="11" operator="containsText" text="完了">
      <formula>NOT(ISERROR(SEARCH("完了",B26)))</formula>
    </cfRule>
    <cfRule type="containsText" dxfId="17" priority="12" operator="containsText" text="進行中">
      <formula>NOT(ISERROR(SEARCH("進行中",B26)))</formula>
    </cfRule>
    <cfRule type="containsText" dxfId="16" priority="13" operator="containsText" text="未開始">
      <formula>NOT(ISERROR(SEARCH("未開始",B26)))</formula>
    </cfRule>
  </conditionalFormatting>
  <conditionalFormatting sqref="B35:B37">
    <cfRule type="containsText" dxfId="15" priority="6" operator="containsText" text="低">
      <formula>NOT(ISERROR(SEARCH("低",B35)))</formula>
    </cfRule>
    <cfRule type="containsText" dxfId="14" priority="7" operator="containsText" text="中">
      <formula>NOT(ISERROR(SEARCH("中",B35)))</formula>
    </cfRule>
    <cfRule type="containsText" dxfId="13" priority="8" operator="containsText" text="高">
      <formula>NOT(ISERROR(SEARCH("高",B35)))</formula>
    </cfRule>
  </conditionalFormatting>
  <conditionalFormatting sqref="G3">
    <cfRule type="containsText" dxfId="12" priority="1" operator="containsText" text="期日超過">
      <formula>NOT(ISERROR(SEARCH("期日超過",G3)))</formula>
    </cfRule>
    <cfRule type="containsText" dxfId="11" priority="2" operator="containsText" text="保留中">
      <formula>NOT(ISERROR(SEARCH("保留中",G3)))</formula>
    </cfRule>
    <cfRule type="containsText" dxfId="10" priority="3" operator="containsText" text="完了">
      <formula>NOT(ISERROR(SEARCH("完了",G3)))</formula>
    </cfRule>
    <cfRule type="containsText" dxfId="9" priority="4" operator="containsText" text="進行中">
      <formula>NOT(ISERROR(SEARCH("進行中",G3)))</formula>
    </cfRule>
    <cfRule type="containsText" dxfId="8" priority="5" operator="containsText" text="未開始">
      <formula>NOT(ISERROR(SEARCH("未開始",G3)))</formula>
    </cfRule>
  </conditionalFormatting>
  <conditionalFormatting sqref="K11:K15 G11:G22">
    <cfRule type="containsText" dxfId="7" priority="14" operator="containsText" text="期日超過">
      <formula>NOT(ISERROR(SEARCH("期日超過",G11)))</formula>
    </cfRule>
    <cfRule type="containsText" dxfId="6" priority="18" operator="containsText" text="保留中">
      <formula>NOT(ISERROR(SEARCH("保留中",G11)))</formula>
    </cfRule>
    <cfRule type="containsText" dxfId="5" priority="19" operator="containsText" text="完了">
      <formula>NOT(ISERROR(SEARCH("完了",G11)))</formula>
    </cfRule>
    <cfRule type="containsText" dxfId="4" priority="20" operator="containsText" text="進行中">
      <formula>NOT(ISERROR(SEARCH("進行中",G11)))</formula>
    </cfRule>
    <cfRule type="containsText" dxfId="3" priority="21" operator="containsText" text="未開始">
      <formula>NOT(ISERROR(SEARCH("未開始",G11)))</formula>
    </cfRule>
  </conditionalFormatting>
  <conditionalFormatting sqref="M11:M14 H11:H22">
    <cfRule type="containsText" dxfId="2" priority="15" operator="containsText" text="低">
      <formula>NOT(ISERROR(SEARCH("低",H11)))</formula>
    </cfRule>
    <cfRule type="containsText" dxfId="1" priority="16" operator="containsText" text="中">
      <formula>NOT(ISERROR(SEARCH("中",H11)))</formula>
    </cfRule>
    <cfRule type="containsText" dxfId="0" priority="17" operator="containsText" text="高">
      <formula>NOT(ISERROR(SEARCH("高",H11)))</formula>
    </cfRule>
  </conditionalFormatting>
  <dataValidations count="2">
    <dataValidation type="list" allowBlank="1" showInputMessage="1" showErrorMessage="1" sqref="H11:H22" xr:uid="{90E91307-2EB9-DC46-B0BA-335E3CC6FBA0}">
      <formula1>$M$11:$M$14</formula1>
    </dataValidation>
    <dataValidation type="list" allowBlank="1" showInputMessage="1" showErrorMessage="1" sqref="G11:G22 G3" xr:uid="{53850E23-8D15-CF4E-A7FE-F3B9AE85C48F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16" sqref="B16"/>
    </sheetView>
  </sheetViews>
  <sheetFormatPr defaultColWidth="10.875" defaultRowHeight="15"/>
  <cols>
    <col min="1" max="1" width="3.375" style="2" customWidth="1"/>
    <col min="2" max="2" width="94.125" style="2" customWidth="1"/>
    <col min="3" max="16384" width="10.875" style="2"/>
  </cols>
  <sheetData>
    <row r="1" spans="2:2" ht="20.100000000000001" customHeight="1"/>
    <row r="2" spans="2:2" ht="108" customHeight="1">
      <c r="B2" s="1" t="s">
        <v>58</v>
      </c>
    </row>
  </sheetData>
  <phoneticPr fontId="32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例 - シンプルなダッシュボード</vt:lpstr>
      <vt:lpstr>空白 - シンプルなダッシュボード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cp:lastPrinted>2022-04-18T23:46:18Z</cp:lastPrinted>
  <dcterms:created xsi:type="dcterms:W3CDTF">2015-02-24T20:54:23Z</dcterms:created>
  <dcterms:modified xsi:type="dcterms:W3CDTF">2023-11-08T12:15:50Z</dcterms:modified>
</cp:coreProperties>
</file>