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/Files/ja_JP/_content_project-dashboard-templates - DE^JES^JFR^JIT^JPT^JJP/"/>
    </mc:Choice>
  </mc:AlternateContent>
  <xr:revisionPtr revIDLastSave="9" documentId="13_ncr:1_{BF642BE9-EC66-41C9-94D0-E5AF76D0E18F}" xr6:coauthVersionLast="47" xr6:coauthVersionMax="47" xr10:uidLastSave="{9DCE0A2B-C138-4576-B96D-A136C1E0AB25}"/>
  <bookViews>
    <workbookView xWindow="-120" yWindow="-120" windowWidth="20730" windowHeight="11160" tabRatio="500" xr2:uid="{00000000-000D-0000-FFFF-FFFF00000000}"/>
  </bookViews>
  <sheets>
    <sheet name="プロジェクト ステータス ダッシュボード" sheetId="1" r:id="rId1"/>
    <sheet name="空白 プロジェクト ステータス ダッシュボード" sheetId="7" r:id="rId2"/>
    <sheet name="– 免責条項 –" sheetId="2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6" i="7" l="1"/>
  <c r="C45" i="7"/>
  <c r="C44" i="7"/>
  <c r="C43" i="7"/>
  <c r="C38" i="7"/>
  <c r="C37" i="7"/>
  <c r="C36" i="7"/>
  <c r="C35" i="7"/>
  <c r="C34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C39" i="7"/>
  <c r="D36" i="7"/>
  <c r="D38" i="7"/>
  <c r="C47" i="7"/>
  <c r="D43" i="7"/>
  <c r="C38" i="1"/>
  <c r="C37" i="1"/>
  <c r="C36" i="1"/>
  <c r="C35" i="1"/>
  <c r="C30" i="1"/>
  <c r="C29" i="1"/>
  <c r="C28" i="1"/>
  <c r="C27" i="1"/>
  <c r="C26" i="1"/>
  <c r="D34" i="7"/>
  <c r="D37" i="7"/>
  <c r="D35" i="7"/>
  <c r="D46" i="7"/>
  <c r="D44" i="7"/>
  <c r="D45" i="7"/>
  <c r="C39" i="1"/>
  <c r="D36" i="1"/>
  <c r="C31" i="1"/>
  <c r="D27" i="1"/>
  <c r="D39" i="7"/>
  <c r="D47" i="7"/>
  <c r="D30" i="1"/>
  <c r="D26" i="1"/>
  <c r="D29" i="1"/>
  <c r="D28" i="1"/>
  <c r="D35" i="1"/>
  <c r="D38" i="1"/>
  <c r="D37" i="1"/>
  <c r="F11" i="1"/>
  <c r="D39" i="1"/>
  <c r="D31" i="1"/>
  <c r="F12" i="1"/>
  <c r="F13" i="1"/>
  <c r="F14" i="1"/>
  <c r="F15" i="1"/>
  <c r="F16" i="1"/>
  <c r="F17" i="1"/>
  <c r="F18" i="1"/>
  <c r="F19" i="1"/>
  <c r="F20" i="1"/>
  <c r="F21" i="1"/>
  <c r="F22" i="1"/>
</calcChain>
</file>

<file path=xl/sharedStrings.xml><?xml version="1.0" encoding="utf-8"?>
<sst xmlns="http://schemas.openxmlformats.org/spreadsheetml/2006/main" count="165" uniqueCount="81">
  <si>
    <t>00/00/00</t>
  </si>
  <si>
    <t>%</t>
  </si>
  <si>
    <r>
      <rPr>
        <b/>
        <sz val="22"/>
        <color theme="1" tint="0.34998626667073579"/>
        <rFont val="MS PGothic"/>
        <family val="2"/>
        <charset val="128"/>
      </rPr>
      <t>プロジェクト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ステータス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レポート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ダッシュボード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</si>
  <si>
    <r>
      <rPr>
        <sz val="11"/>
        <color theme="1"/>
        <rFont val="MS PGothic"/>
        <family val="2"/>
        <charset val="128"/>
      </rPr>
      <t>プロジェクト名</t>
    </r>
  </si>
  <si>
    <r>
      <rPr>
        <sz val="11"/>
        <color theme="1"/>
        <rFont val="MS PGothic"/>
        <family val="2"/>
        <charset val="128"/>
      </rPr>
      <t>日付</t>
    </r>
  </si>
  <si>
    <r>
      <rPr>
        <sz val="11"/>
        <color theme="1"/>
        <rFont val="MS PGothic"/>
        <family val="2"/>
        <charset val="128"/>
      </rPr>
      <t>プロジェクト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ステータス</t>
    </r>
  </si>
  <si>
    <r>
      <t xml:space="preserve">% </t>
    </r>
    <r>
      <rPr>
        <sz val="11"/>
        <color theme="1"/>
        <rFont val="MS PGothic"/>
        <family val="2"/>
        <charset val="128"/>
      </rPr>
      <t>完了</t>
    </r>
  </si>
  <si>
    <r>
      <rPr>
        <b/>
        <sz val="18"/>
        <color theme="1"/>
        <rFont val="MS PGothic"/>
        <family val="2"/>
        <charset val="128"/>
      </rPr>
      <t>タスク</t>
    </r>
    <r>
      <rPr>
        <b/>
        <sz val="18"/>
        <color theme="1"/>
        <rFont val="Century Gothic"/>
        <family val="2"/>
      </rPr>
      <t xml:space="preserve"> </t>
    </r>
    <r>
      <rPr>
        <b/>
        <sz val="18"/>
        <color theme="1"/>
        <rFont val="MS PGothic"/>
        <family val="2"/>
        <charset val="128"/>
      </rPr>
      <t>タイムライン</t>
    </r>
  </si>
  <si>
    <r>
      <rPr>
        <sz val="22"/>
        <color theme="1"/>
        <rFont val="MS PGothic"/>
        <family val="2"/>
        <charset val="128"/>
      </rPr>
      <t>ダッシュボード</t>
    </r>
    <r>
      <rPr>
        <sz val="22"/>
        <color theme="1"/>
        <rFont val="Century Gothic"/>
        <family val="2"/>
      </rPr>
      <t xml:space="preserve"> </t>
    </r>
    <r>
      <rPr>
        <sz val="22"/>
        <color theme="1"/>
        <rFont val="MS PGothic"/>
        <family val="2"/>
        <charset val="128"/>
      </rPr>
      <t>データ</t>
    </r>
  </si>
  <si>
    <r>
      <rPr>
        <sz val="16"/>
        <color theme="1"/>
        <rFont val="MS PGothic"/>
        <family val="2"/>
        <charset val="128"/>
      </rPr>
      <t>タスク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テーブル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</si>
  <si>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</si>
  <si>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</si>
  <si>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</si>
  <si>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</si>
  <si>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</t>
    </r>
    <r>
      <rPr>
        <sz val="12"/>
        <color theme="1"/>
        <rFont val="Century Gothic"/>
        <family val="2"/>
      </rPr>
      <t xml:space="preserve">
</t>
    </r>
    <r>
      <rPr>
        <sz val="9"/>
        <color theme="0"/>
        <rFont val="Century Gothic"/>
        <family val="2"/>
      </rPr>
      <t>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</si>
  <si>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</si>
  <si>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優先度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</si>
  <si>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</si>
  <si>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sz val="10"/>
        <color rgb="FF000000"/>
        <rFont val="MS PGothic"/>
        <family val="2"/>
        <charset val="128"/>
      </rPr>
      <t>キックオフ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ミーティングを設定する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</si>
  <si>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</si>
  <si>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高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</si>
  <si>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</si>
  <si>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目標に合意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</si>
  <si>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</si>
  <si>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</si>
  <si>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</si>
  <si>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詳細リクエスト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</si>
  <si>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</si>
  <si>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rgb="FF000000"/>
        <rFont val="MS PGothic"/>
        <family val="2"/>
        <charset val="128"/>
      </rPr>
      <t>ハードウェア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リクエスト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</si>
  <si>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</si>
  <si>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rgb="FF000000"/>
        <rFont val="MS PGothic"/>
        <family val="2"/>
        <charset val="128"/>
      </rPr>
      <t>最終リソース計画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</si>
  <si>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</si>
  <si>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人員配置</t>
    </r>
  </si>
  <si>
    <r>
      <rPr>
        <sz val="10"/>
        <color rgb="FF000000"/>
        <rFont val="MS PGothic"/>
        <family val="2"/>
        <charset val="128"/>
      </rPr>
      <t>期日超過</t>
    </r>
  </si>
  <si>
    <r>
      <rPr>
        <sz val="10"/>
        <color rgb="FF000000"/>
        <rFont val="MS PGothic"/>
        <family val="2"/>
        <charset val="128"/>
      </rPr>
      <t>高</t>
    </r>
  </si>
  <si>
    <r>
      <rPr>
        <sz val="10"/>
        <color rgb="FF000000"/>
        <rFont val="MS PGothic"/>
        <family val="2"/>
        <charset val="128"/>
      </rPr>
      <t>技術リクエスト</t>
    </r>
  </si>
  <si>
    <r>
      <rPr>
        <sz val="10"/>
        <color rgb="FF000000"/>
        <rFont val="MS PGothic"/>
        <family val="2"/>
        <charset val="128"/>
      </rPr>
      <t>テスト</t>
    </r>
  </si>
  <si>
    <r>
      <rPr>
        <sz val="10"/>
        <color rgb="FF000000"/>
        <rFont val="MS PGothic"/>
        <family val="2"/>
        <charset val="128"/>
      </rPr>
      <t>開発完了</t>
    </r>
  </si>
  <si>
    <r>
      <rPr>
        <sz val="10"/>
        <color rgb="FF000000"/>
        <rFont val="MS PGothic"/>
        <family val="2"/>
        <charset val="128"/>
      </rPr>
      <t>ハードウェア構成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</si>
  <si>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</si>
  <si>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システム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テスト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</si>
  <si>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</si>
  <si>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販売開始</t>
    </r>
  </si>
  <si>
    <r>
      <rPr>
        <sz val="16"/>
        <color theme="1"/>
        <rFont val="MS PGothic"/>
        <family val="2"/>
        <charset val="128"/>
      </rPr>
      <t>タスク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ステータス</t>
    </r>
    <r>
      <rPr>
        <sz val="16"/>
        <color theme="1"/>
        <rFont val="Century Gothic"/>
        <family val="2"/>
      </rPr>
      <t xml:space="preserve"> %</t>
    </r>
  </si>
  <si>
    <r>
      <rPr>
        <sz val="16"/>
        <color theme="1"/>
        <rFont val="MS PGothic"/>
        <family val="2"/>
        <charset val="128"/>
      </rPr>
      <t>予算</t>
    </r>
  </si>
  <si>
    <r>
      <rPr>
        <sz val="10"/>
        <color theme="1"/>
        <rFont val="MS PGothic"/>
        <family val="2"/>
        <charset val="128"/>
      </rPr>
      <t>ステータス</t>
    </r>
  </si>
  <si>
    <r>
      <rPr>
        <sz val="10"/>
        <color theme="1"/>
        <rFont val="MS PGothic"/>
        <family val="2"/>
        <charset val="128"/>
      </rPr>
      <t>数</t>
    </r>
  </si>
  <si>
    <r>
      <rPr>
        <sz val="10"/>
        <color theme="1"/>
        <rFont val="MS PGothic"/>
        <family val="2"/>
        <charset val="128"/>
      </rPr>
      <t>計画</t>
    </r>
  </si>
  <si>
    <r>
      <rPr>
        <sz val="10"/>
        <color theme="1"/>
        <rFont val="MS PGothic"/>
        <family val="2"/>
        <charset val="128"/>
      </rPr>
      <t>実績</t>
    </r>
  </si>
  <si>
    <r>
      <rPr>
        <b/>
        <sz val="10"/>
        <color theme="1"/>
        <rFont val="MS PGothic"/>
        <family val="2"/>
        <charset val="128"/>
      </rPr>
      <t>合計</t>
    </r>
  </si>
  <si>
    <r>
      <rPr>
        <sz val="16"/>
        <color theme="1"/>
        <rFont val="MS PGothic"/>
        <family val="2"/>
        <charset val="128"/>
      </rPr>
      <t>タスク優先度</t>
    </r>
    <r>
      <rPr>
        <sz val="16"/>
        <color theme="1"/>
        <rFont val="Century Gothic"/>
        <family val="2"/>
      </rPr>
      <t xml:space="preserve"> %</t>
    </r>
  </si>
  <si>
    <r>
      <rPr>
        <sz val="16"/>
        <color theme="1"/>
        <rFont val="MS PGothic"/>
        <family val="2"/>
        <charset val="128"/>
      </rPr>
      <t>保留中のアイテム</t>
    </r>
  </si>
  <si>
    <r>
      <rPr>
        <sz val="10"/>
        <color theme="1"/>
        <rFont val="MS PGothic"/>
        <family val="2"/>
        <charset val="128"/>
      </rPr>
      <t>優先度</t>
    </r>
  </si>
  <si>
    <r>
      <rPr>
        <sz val="10"/>
        <color theme="1"/>
        <rFont val="MS PGothic"/>
        <family val="2"/>
        <charset val="128"/>
      </rPr>
      <t>決定</t>
    </r>
  </si>
  <si>
    <r>
      <rPr>
        <sz val="10"/>
        <color theme="1"/>
        <rFont val="MS PGothic"/>
        <family val="2"/>
        <charset val="128"/>
      </rPr>
      <t>アクション</t>
    </r>
  </si>
  <si>
    <r>
      <rPr>
        <sz val="10"/>
        <color theme="1"/>
        <rFont val="MS PGothic"/>
        <family val="2"/>
        <charset val="128"/>
      </rPr>
      <t>変更リクエスト</t>
    </r>
    <r>
      <rPr>
        <sz val="10"/>
        <color theme="1"/>
        <rFont val="Century Gothic"/>
        <family val="2"/>
      </rPr>
      <t xml:space="preserve"> </t>
    </r>
  </si>
  <si>
    <r>
      <rPr>
        <b/>
        <sz val="20"/>
        <color theme="1" tint="0.34998626667073579"/>
        <rFont val="MS PGothic"/>
        <family val="2"/>
        <charset val="128"/>
      </rPr>
      <t>プロジェクト</t>
    </r>
    <r>
      <rPr>
        <b/>
        <sz val="20"/>
        <color theme="1" tint="0.34998626667073579"/>
        <rFont val="Century Gothic"/>
        <family val="2"/>
      </rPr>
      <t xml:space="preserve"> </t>
    </r>
    <r>
      <rPr>
        <b/>
        <sz val="20"/>
        <color theme="1" tint="0.34998626667073579"/>
        <rFont val="MS PGothic"/>
        <family val="2"/>
        <charset val="128"/>
      </rPr>
      <t>ステータス</t>
    </r>
    <r>
      <rPr>
        <b/>
        <sz val="20"/>
        <color theme="1" tint="0.34998626667073579"/>
        <rFont val="Century Gothic"/>
        <family val="2"/>
      </rPr>
      <t xml:space="preserve"> </t>
    </r>
    <r>
      <rPr>
        <b/>
        <sz val="20"/>
        <color theme="1" tint="0.34998626667073579"/>
        <rFont val="MS PGothic"/>
        <family val="2"/>
        <charset val="128"/>
      </rPr>
      <t>レポート</t>
    </r>
    <r>
      <rPr>
        <b/>
        <sz val="20"/>
        <color theme="1" tint="0.34998626667073579"/>
        <rFont val="Century Gothic"/>
        <family val="2"/>
      </rPr>
      <t xml:space="preserve"> </t>
    </r>
    <r>
      <rPr>
        <b/>
        <sz val="20"/>
        <color theme="1" tint="0.34998626667073579"/>
        <rFont val="MS PGothic"/>
        <family val="2"/>
        <charset val="128"/>
      </rPr>
      <t>ダッシュボード</t>
    </r>
    <r>
      <rPr>
        <b/>
        <sz val="20"/>
        <color theme="1" tint="0.34998626667073579"/>
        <rFont val="Century Gothic"/>
        <family val="2"/>
      </rPr>
      <t xml:space="preserve"> </t>
    </r>
    <r>
      <rPr>
        <b/>
        <sz val="20"/>
        <color theme="1" tint="0.34998626667073579"/>
        <rFont val="MS PGothic"/>
        <family val="2"/>
        <charset val="128"/>
      </rPr>
      <t>テンプレート</t>
    </r>
  </si>
  <si>
    <r>
      <t xml:space="preserve">8 </t>
    </r>
    <r>
      <rPr>
        <sz val="10"/>
        <color theme="1"/>
        <rFont val="MS PGothic"/>
        <family val="2"/>
        <charset val="128"/>
      </rPr>
      <t>行目から始まる表にダッシュボード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データを入力します。ダッシュボード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グラフィックは自動的に入力されます。</t>
    </r>
    <r>
      <rPr>
        <sz val="10"/>
        <color theme="1"/>
        <rFont val="Century Gothic"/>
        <family val="2"/>
      </rPr>
      <t xml:space="preserve"> 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</si>
  <si>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</si>
  <si>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2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</si>
  <si>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3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</si>
  <si>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4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</si>
  <si>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5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</si>
  <si>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6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</si>
  <si>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7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</si>
  <si>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8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</si>
  <si>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9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</si>
  <si>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10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</si>
  <si>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11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</si>
  <si>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12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</si>
  <si>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13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</si>
  <si>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14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</si>
  <si>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15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</si>
  <si>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16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</si>
  <si>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17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</si>
  <si>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18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</si>
  <si>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19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</si>
  <si>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20</t>
    </r>
  </si>
  <si>
    <r>
      <rPr>
        <sz val="10"/>
        <color theme="1"/>
        <rFont val="MS PGothic"/>
        <family val="2"/>
        <charset val="128"/>
      </rPr>
      <t>自動的に入力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</si>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</sst>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3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20"/>
      <color theme="1" tint="0.34998626667073579"/>
      <name val="Century Gothic"/>
      <family val="2"/>
    </font>
    <font>
      <sz val="10"/>
      <color theme="1"/>
      <name val="MS PGothic"/>
      <family val="2"/>
      <charset val="128"/>
    </font>
    <font>
      <b/>
      <sz val="22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b/>
      <sz val="18"/>
      <color theme="1"/>
      <name val="MS PGothic"/>
      <family val="2"/>
      <charset val="128"/>
    </font>
    <font>
      <sz val="22"/>
      <color theme="1"/>
      <name val="MS PGothic"/>
      <family val="2"/>
      <charset val="128"/>
    </font>
    <font>
      <sz val="16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10"/>
      <color theme="1"/>
      <name val="Century Gothic"/>
      <family val="2"/>
    </font>
    <font>
      <b/>
      <sz val="22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b/>
      <sz val="13"/>
      <color theme="1"/>
      <name val="Century Gothic"/>
      <family val="2"/>
    </font>
    <font>
      <b/>
      <sz val="18"/>
      <color theme="1"/>
      <name val="Century Gothic"/>
      <family val="2"/>
    </font>
    <font>
      <sz val="22"/>
      <color theme="1"/>
      <name val="Century Gothic"/>
      <family val="2"/>
    </font>
    <font>
      <sz val="16"/>
      <color theme="1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sz val="10"/>
      <color rgb="FF000000"/>
      <name val="Century Gothic"/>
      <family val="2"/>
    </font>
    <font>
      <b/>
      <sz val="10"/>
      <color theme="1"/>
      <name val="Century Gothic"/>
      <family val="2"/>
    </font>
    <font>
      <b/>
      <sz val="20"/>
      <color theme="1" tint="0.34998626667073579"/>
      <name val="MS PGothic"/>
      <family val="2"/>
      <charset val="128"/>
    </font>
    <font>
      <b/>
      <sz val="20"/>
      <color theme="0" tint="-0.499984740745262"/>
      <name val="Century Gothic"/>
      <family val="2"/>
    </font>
    <font>
      <sz val="9"/>
      <name val="Calibri"/>
      <family val="3"/>
      <charset val="134"/>
      <scheme val="minor"/>
    </font>
    <font>
      <b/>
      <u/>
      <sz val="22"/>
      <color theme="0"/>
      <name val="Century Gothic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6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9" fillId="2" borderId="0" xfId="0" applyFont="1" applyFill="1" applyAlignment="1">
      <alignment wrapText="1"/>
    </xf>
    <xf numFmtId="0" fontId="21" fillId="0" borderId="0" xfId="0" applyFont="1"/>
    <xf numFmtId="0" fontId="19" fillId="0" borderId="0" xfId="0" applyFont="1" applyAlignment="1">
      <alignment wrapText="1"/>
    </xf>
    <xf numFmtId="0" fontId="19" fillId="2" borderId="0" xfId="0" applyFont="1" applyFill="1" applyAlignment="1">
      <alignment vertical="center" wrapText="1"/>
    </xf>
    <xf numFmtId="0" fontId="22" fillId="2" borderId="0" xfId="0" applyFont="1" applyFill="1" applyAlignment="1">
      <alignment vertical="center" wrapText="1"/>
    </xf>
    <xf numFmtId="0" fontId="22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center" vertical="center" wrapText="1"/>
    </xf>
    <xf numFmtId="10" fontId="22" fillId="2" borderId="0" xfId="0" applyNumberFormat="1" applyFont="1" applyFill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166" fontId="23" fillId="2" borderId="4" xfId="0" applyNumberFormat="1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 wrapText="1"/>
    </xf>
    <xf numFmtId="9" fontId="23" fillId="2" borderId="4" xfId="6" applyFont="1" applyFill="1" applyBorder="1" applyAlignment="1">
      <alignment horizontal="center" vertical="center" wrapText="1"/>
    </xf>
    <xf numFmtId="0" fontId="24" fillId="2" borderId="0" xfId="0" applyFont="1" applyFill="1" applyAlignment="1">
      <alignment horizontal="left" vertical="center" indent="1"/>
    </xf>
    <xf numFmtId="0" fontId="23" fillId="2" borderId="0" xfId="0" applyFont="1" applyFill="1" applyAlignment="1">
      <alignment vertical="center"/>
    </xf>
    <xf numFmtId="166" fontId="23" fillId="2" borderId="0" xfId="0" applyNumberFormat="1" applyFont="1" applyFill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9" fontId="23" fillId="2" borderId="0" xfId="6" applyFont="1" applyFill="1" applyBorder="1" applyAlignment="1">
      <alignment horizontal="center" vertical="center" wrapText="1"/>
    </xf>
    <xf numFmtId="0" fontId="25" fillId="2" borderId="0" xfId="0" applyFont="1" applyFill="1" applyAlignment="1">
      <alignment vertical="center" wrapText="1"/>
    </xf>
    <xf numFmtId="0" fontId="26" fillId="2" borderId="0" xfId="0" applyFont="1" applyFill="1" applyAlignment="1">
      <alignment vertical="center" wrapText="1"/>
    </xf>
    <xf numFmtId="0" fontId="19" fillId="2" borderId="0" xfId="0" applyFont="1" applyFill="1" applyAlignment="1">
      <alignment horizontal="left" vertical="center" wrapText="1" indent="1"/>
    </xf>
    <xf numFmtId="0" fontId="27" fillId="7" borderId="1" xfId="0" applyFont="1" applyFill="1" applyBorder="1" applyAlignment="1">
      <alignment horizontal="left" vertical="center" wrapText="1" indent="1"/>
    </xf>
    <xf numFmtId="0" fontId="27" fillId="4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center" wrapText="1" indent="1"/>
    </xf>
    <xf numFmtId="0" fontId="19" fillId="2" borderId="0" xfId="0" applyFont="1" applyFill="1" applyAlignment="1">
      <alignment horizontal="left" vertical="center" wrapText="1"/>
    </xf>
    <xf numFmtId="0" fontId="29" fillId="2" borderId="1" xfId="0" applyFont="1" applyFill="1" applyBorder="1" applyAlignment="1">
      <alignment horizontal="left" vertical="center" wrapText="1" indent="1" readingOrder="1"/>
    </xf>
    <xf numFmtId="0" fontId="19" fillId="2" borderId="1" xfId="0" applyFont="1" applyFill="1" applyBorder="1" applyAlignment="1">
      <alignment horizontal="left" vertical="center" wrapText="1" indent="1"/>
    </xf>
    <xf numFmtId="165" fontId="19" fillId="5" borderId="1" xfId="0" applyNumberFormat="1" applyFont="1" applyFill="1" applyBorder="1" applyAlignment="1">
      <alignment horizontal="center" vertical="center" wrapText="1"/>
    </xf>
    <xf numFmtId="1" fontId="19" fillId="6" borderId="1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0" fontId="19" fillId="6" borderId="1" xfId="0" applyFont="1" applyFill="1" applyBorder="1" applyAlignment="1">
      <alignment horizontal="left" vertical="center" wrapText="1" indent="1"/>
    </xf>
    <xf numFmtId="0" fontId="19" fillId="9" borderId="1" xfId="0" applyFont="1" applyFill="1" applyBorder="1" applyAlignment="1">
      <alignment horizontal="left" vertical="center" wrapText="1" indent="1"/>
    </xf>
    <xf numFmtId="164" fontId="29" fillId="2" borderId="1" xfId="0" applyNumberFormat="1" applyFont="1" applyFill="1" applyBorder="1" applyAlignment="1">
      <alignment horizontal="left" vertical="center" wrapText="1" indent="1" readingOrder="1"/>
    </xf>
    <xf numFmtId="165" fontId="29" fillId="5" borderId="1" xfId="0" applyNumberFormat="1" applyFont="1" applyFill="1" applyBorder="1" applyAlignment="1">
      <alignment horizontal="center" vertical="center" wrapText="1" readingOrder="1"/>
    </xf>
    <xf numFmtId="0" fontId="29" fillId="10" borderId="1" xfId="0" applyFont="1" applyFill="1" applyBorder="1" applyAlignment="1">
      <alignment horizontal="left" vertical="center" wrapText="1" indent="1" readingOrder="1"/>
    </xf>
    <xf numFmtId="0" fontId="29" fillId="11" borderId="1" xfId="0" applyFont="1" applyFill="1" applyBorder="1" applyAlignment="1">
      <alignment horizontal="left" vertical="center" wrapText="1" indent="1" readingOrder="1"/>
    </xf>
    <xf numFmtId="0" fontId="19" fillId="0" borderId="1" xfId="0" applyFont="1" applyBorder="1" applyAlignment="1">
      <alignment horizontal="left" vertical="center" wrapText="1" indent="1"/>
    </xf>
    <xf numFmtId="164" fontId="19" fillId="2" borderId="1" xfId="0" applyNumberFormat="1" applyFont="1" applyFill="1" applyBorder="1" applyAlignment="1">
      <alignment horizontal="left" vertical="center" wrapText="1" indent="1"/>
    </xf>
    <xf numFmtId="0" fontId="19" fillId="0" borderId="0" xfId="0" applyFont="1" applyAlignment="1">
      <alignment horizontal="left" vertical="center" indent="1"/>
    </xf>
    <xf numFmtId="0" fontId="19" fillId="13" borderId="1" xfId="0" applyFont="1" applyFill="1" applyBorder="1" applyAlignment="1">
      <alignment horizontal="left" vertical="center" indent="1"/>
    </xf>
    <xf numFmtId="0" fontId="19" fillId="13" borderId="1" xfId="0" applyFont="1" applyFill="1" applyBorder="1" applyAlignment="1">
      <alignment horizontal="center" vertical="center"/>
    </xf>
    <xf numFmtId="0" fontId="19" fillId="12" borderId="1" xfId="0" applyFont="1" applyFill="1" applyBorder="1" applyAlignment="1">
      <alignment horizontal="left" vertical="center" indent="1"/>
    </xf>
    <xf numFmtId="3" fontId="19" fillId="0" borderId="1" xfId="0" applyNumberFormat="1" applyFont="1" applyBorder="1" applyAlignment="1">
      <alignment horizontal="left" vertical="center" indent="1"/>
    </xf>
    <xf numFmtId="0" fontId="19" fillId="6" borderId="3" xfId="0" applyFont="1" applyFill="1" applyBorder="1" applyAlignment="1">
      <alignment horizontal="left" vertical="center" wrapText="1" indent="1"/>
    </xf>
    <xf numFmtId="1" fontId="19" fillId="5" borderId="1" xfId="0" applyNumberFormat="1" applyFont="1" applyFill="1" applyBorder="1" applyAlignment="1">
      <alignment horizontal="center" vertical="center"/>
    </xf>
    <xf numFmtId="9" fontId="19" fillId="5" borderId="1" xfId="6" applyFont="1" applyFill="1" applyBorder="1" applyAlignment="1">
      <alignment horizontal="center" vertical="center"/>
    </xf>
    <xf numFmtId="0" fontId="19" fillId="8" borderId="4" xfId="0" applyFont="1" applyFill="1" applyBorder="1" applyAlignment="1">
      <alignment horizontal="left" vertical="center" indent="1"/>
    </xf>
    <xf numFmtId="3" fontId="19" fillId="0" borderId="4" xfId="0" applyNumberFormat="1" applyFont="1" applyBorder="1" applyAlignment="1">
      <alignment horizontal="left" vertical="center" indent="1"/>
    </xf>
    <xf numFmtId="0" fontId="29" fillId="2" borderId="3" xfId="0" applyFont="1" applyFill="1" applyBorder="1" applyAlignment="1">
      <alignment horizontal="left" vertical="center" wrapText="1" indent="1" readingOrder="1"/>
    </xf>
    <xf numFmtId="0" fontId="19" fillId="0" borderId="3" xfId="0" applyFont="1" applyBorder="1" applyAlignment="1">
      <alignment horizontal="left" vertical="center" wrapText="1" indent="1"/>
    </xf>
    <xf numFmtId="0" fontId="19" fillId="0" borderId="5" xfId="0" applyFont="1" applyBorder="1" applyAlignment="1">
      <alignment horizontal="left" vertical="center" wrapText="1" indent="1"/>
    </xf>
    <xf numFmtId="1" fontId="19" fillId="5" borderId="4" xfId="0" applyNumberFormat="1" applyFont="1" applyFill="1" applyBorder="1" applyAlignment="1">
      <alignment horizontal="center" vertical="center"/>
    </xf>
    <xf numFmtId="9" fontId="19" fillId="5" borderId="4" xfId="6" applyFont="1" applyFill="1" applyBorder="1" applyAlignment="1">
      <alignment horizontal="center" vertical="center"/>
    </xf>
    <xf numFmtId="0" fontId="30" fillId="0" borderId="0" xfId="0" applyFont="1" applyAlignment="1">
      <alignment horizontal="right" vertical="center" indent="1"/>
    </xf>
    <xf numFmtId="1" fontId="30" fillId="13" borderId="8" xfId="0" applyNumberFormat="1" applyFont="1" applyFill="1" applyBorder="1" applyAlignment="1">
      <alignment horizontal="center" vertical="center"/>
    </xf>
    <xf numFmtId="9" fontId="30" fillId="13" borderId="8" xfId="6" applyFont="1" applyFill="1" applyBorder="1" applyAlignment="1">
      <alignment horizontal="center" vertical="center"/>
    </xf>
    <xf numFmtId="0" fontId="19" fillId="11" borderId="1" xfId="0" applyFont="1" applyFill="1" applyBorder="1" applyAlignment="1">
      <alignment horizontal="left" vertical="center" indent="1"/>
    </xf>
    <xf numFmtId="0" fontId="19" fillId="8" borderId="1" xfId="0" applyFont="1" applyFill="1" applyBorder="1" applyAlignment="1">
      <alignment horizontal="left" vertical="center" indent="1"/>
    </xf>
    <xf numFmtId="0" fontId="19" fillId="14" borderId="1" xfId="0" applyFont="1" applyFill="1" applyBorder="1" applyAlignment="1">
      <alignment horizontal="left" vertical="center" indent="1"/>
    </xf>
    <xf numFmtId="0" fontId="19" fillId="0" borderId="4" xfId="0" applyFont="1" applyBorder="1" applyAlignment="1">
      <alignment horizontal="left" vertical="center" wrapText="1" indent="1"/>
    </xf>
    <xf numFmtId="0" fontId="19" fillId="2" borderId="0" xfId="0" applyFont="1" applyFill="1" applyAlignment="1">
      <alignment horizontal="left" wrapText="1" indent="1"/>
    </xf>
    <xf numFmtId="0" fontId="26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23" fillId="2" borderId="5" xfId="0" applyFont="1" applyFill="1" applyBorder="1" applyAlignment="1">
      <alignment horizontal="left" vertical="center" indent="1"/>
    </xf>
    <xf numFmtId="0" fontId="23" fillId="2" borderId="6" xfId="0" applyFont="1" applyFill="1" applyBorder="1" applyAlignment="1">
      <alignment horizontal="left" vertical="center" indent="1"/>
    </xf>
    <xf numFmtId="0" fontId="23" fillId="2" borderId="7" xfId="0" applyFont="1" applyFill="1" applyBorder="1" applyAlignment="1">
      <alignment horizontal="left" vertical="center" indent="1"/>
    </xf>
    <xf numFmtId="0" fontId="25" fillId="2" borderId="0" xfId="0" applyFont="1" applyFill="1" applyAlignment="1">
      <alignment vertical="center" wrapText="1"/>
    </xf>
    <xf numFmtId="0" fontId="26" fillId="2" borderId="9" xfId="0" applyFont="1" applyFill="1" applyBorder="1" applyAlignment="1">
      <alignment vertical="center" wrapText="1"/>
    </xf>
    <xf numFmtId="0" fontId="26" fillId="2" borderId="9" xfId="0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1" fillId="8" borderId="0" xfId="7" applyFill="1" applyAlignment="1">
      <alignment horizontal="center" vertical="center"/>
    </xf>
    <xf numFmtId="0" fontId="34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0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'プロジェクト ステータス ダッシュボード'!$D$10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'プロジェクト ステータス ダッシュボード'!$B$11:$B$22</c:f>
              <c:strCache>
                <c:ptCount val="12"/>
                <c:pt idx="0">
                  <c:v>キックオフ ミーティングを設定する</c:v>
                </c:pt>
                <c:pt idx="1">
                  <c:v>目標に合意</c:v>
                </c:pt>
                <c:pt idx="2">
                  <c:v>詳細リクエスト</c:v>
                </c:pt>
                <c:pt idx="3">
                  <c:v>ハードウェア リクエスト</c:v>
                </c:pt>
                <c:pt idx="4">
                  <c:v>最終リソース計画</c:v>
                </c:pt>
                <c:pt idx="5">
                  <c:v>人員配置</c:v>
                </c:pt>
                <c:pt idx="6">
                  <c:v>技術リクエスト</c:v>
                </c:pt>
                <c:pt idx="7">
                  <c:v>テスト</c:v>
                </c:pt>
                <c:pt idx="8">
                  <c:v>開発完了</c:v>
                </c:pt>
                <c:pt idx="9">
                  <c:v>ハードウェア構成</c:v>
                </c:pt>
                <c:pt idx="10">
                  <c:v>システム テスト</c:v>
                </c:pt>
                <c:pt idx="11">
                  <c:v>販売開始</c:v>
                </c:pt>
              </c:strCache>
            </c:strRef>
          </c:cat>
          <c:val>
            <c:numRef>
              <c:f>'プロジェクト ステータス ダッシュボード'!$D$11:$D$22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'プロジェクト ステータス ダッシュボード'!$F$10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'プロジェクト ステータス ダッシュボード'!$B$11:$B$22</c:f>
              <c:strCache>
                <c:ptCount val="12"/>
                <c:pt idx="0">
                  <c:v>キックオフ ミーティングを設定する</c:v>
                </c:pt>
                <c:pt idx="1">
                  <c:v>目標に合意</c:v>
                </c:pt>
                <c:pt idx="2">
                  <c:v>詳細リクエスト</c:v>
                </c:pt>
                <c:pt idx="3">
                  <c:v>ハードウェア リクエスト</c:v>
                </c:pt>
                <c:pt idx="4">
                  <c:v>最終リソース計画</c:v>
                </c:pt>
                <c:pt idx="5">
                  <c:v>人員配置</c:v>
                </c:pt>
                <c:pt idx="6">
                  <c:v>技術リクエスト</c:v>
                </c:pt>
                <c:pt idx="7">
                  <c:v>テスト</c:v>
                </c:pt>
                <c:pt idx="8">
                  <c:v>開発完了</c:v>
                </c:pt>
                <c:pt idx="9">
                  <c:v>ハードウェア構成</c:v>
                </c:pt>
                <c:pt idx="10">
                  <c:v>システム テスト</c:v>
                </c:pt>
                <c:pt idx="11">
                  <c:v>販売開始</c:v>
                </c:pt>
              </c:strCache>
            </c:strRef>
          </c:cat>
          <c:val>
            <c:numRef>
              <c:f>'プロジェクト ステータス ダッシュボード'!$F$11:$F$22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タスク優先度 </a:t>
            </a:r>
            <a:r>
              <a:rPr lang="ja-JP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E41-1043-A8FA-256986F8469C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E41-1043-A8FA-256986F8469C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プロジェクト ステータス ダッシュボード'!$B$43:$B$46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'空白 プロジェクト ステータス ダッシュボード'!$C$43:$C$46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41-1043-A8FA-256986F8469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E41-1043-A8FA-256986F8469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E41-1043-A8FA-256986F8469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プロジェクト ステータス ダッシュボード'!$B$43:$B$46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'空白 プロジェクト ステータス ダッシュボード'!$C$43:$C$46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E41-1043-A8FA-256986F8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 baseline="0">
              <a:latin typeface="Century Gothic" panose="020B0502020202020204" pitchFamily="34" charset="0"/>
              <a:ea typeface="MS PGothic" panose="020B0600070205080204" pitchFamily="34" charset="-128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タスク ステータス </a:t>
            </a:r>
            <a:r>
              <a:rPr lang="ja-JP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'プロジェクト ステータス ダッシュボード'!$B$26:$B$30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'プロジェクト ステータス ダッシュボード'!$C$26:$C$30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'プロジェクト ステータス ダッシュボード'!$B$26:$B$30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'プロジェクト ステータス ダッシュボード'!$C$26:$C$30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 baseline="0">
              <a:latin typeface="Century Gothic" panose="020B0502020202020204" pitchFamily="34" charset="0"/>
              <a:ea typeface="MS PGothic" panose="020B0600070205080204" pitchFamily="34" charset="-128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予算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'プロジェクト ステータス ダッシュボード'!$F$25:$F$26</c:f>
              <c:strCache>
                <c:ptCount val="2"/>
                <c:pt idx="0">
                  <c:v>計画</c:v>
                </c:pt>
                <c:pt idx="1">
                  <c:v>実績</c:v>
                </c:pt>
              </c:strCache>
            </c:strRef>
          </c:cat>
          <c:val>
            <c:numRef>
              <c:f>'プロジェクト ステータス ダッシュボード'!$G$25:$G$26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保留中のアイテム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'プロジェクト ステータス ダッシュボード'!$F$34:$F$36</c:f>
              <c:strCache>
                <c:ptCount val="3"/>
                <c:pt idx="0">
                  <c:v>決定</c:v>
                </c:pt>
                <c:pt idx="1">
                  <c:v>アクション</c:v>
                </c:pt>
                <c:pt idx="2">
                  <c:v>変更リクエスト </c:v>
                </c:pt>
              </c:strCache>
            </c:strRef>
          </c:cat>
          <c:val>
            <c:numRef>
              <c:f>'プロジェクト ステータス ダッシュボード'!$G$34:$G$36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タスク優先度 </a:t>
            </a:r>
            <a:r>
              <a:rPr lang="ja-JP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'プロジェクト ステータス ダッシュボード'!$B$35:$B$38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'プロジェクト ステータス ダッシュボード'!$C$35:$C$38</c:f>
              <c:numCache>
                <c:formatCode>0</c:formatCode>
                <c:ptCount val="4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'プロジェクト ステータス ダッシュボード'!$B$35:$B$38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'プロジェクト ステータス ダッシュボード'!$C$35:$C$38</c:f>
              <c:numCache>
                <c:formatCode>0</c:formatCode>
                <c:ptCount val="4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 baseline="0">
              <a:latin typeface="Century Gothic" panose="020B0502020202020204" pitchFamily="34" charset="0"/>
              <a:ea typeface="MS PGothic" panose="020B0600070205080204" pitchFamily="34" charset="-128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プロジェクト ステータス ダッシュボード'!$D$10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'空白 プロジェクト ステータス ダッシュボード'!$B$11:$B$30</c:f>
              <c:strCache>
                <c:ptCount val="20"/>
                <c:pt idx="0">
                  <c:v>タスク 1</c:v>
                </c:pt>
                <c:pt idx="1">
                  <c:v>タスク 2</c:v>
                </c:pt>
                <c:pt idx="2">
                  <c:v>タスク 3</c:v>
                </c:pt>
                <c:pt idx="3">
                  <c:v>タスク 4</c:v>
                </c:pt>
                <c:pt idx="4">
                  <c:v>タスク 5</c:v>
                </c:pt>
                <c:pt idx="5">
                  <c:v>タスク 6</c:v>
                </c:pt>
                <c:pt idx="6">
                  <c:v>タスク 7</c:v>
                </c:pt>
                <c:pt idx="7">
                  <c:v>タスク 8</c:v>
                </c:pt>
                <c:pt idx="8">
                  <c:v>タスク 9</c:v>
                </c:pt>
                <c:pt idx="9">
                  <c:v>タスク 10</c:v>
                </c:pt>
                <c:pt idx="10">
                  <c:v>タスク 11</c:v>
                </c:pt>
                <c:pt idx="11">
                  <c:v>タスク 12</c:v>
                </c:pt>
                <c:pt idx="12">
                  <c:v>タスク 13</c:v>
                </c:pt>
                <c:pt idx="13">
                  <c:v>タスク 14</c:v>
                </c:pt>
                <c:pt idx="14">
                  <c:v>タスク 15</c:v>
                </c:pt>
                <c:pt idx="15">
                  <c:v>タスク 16</c:v>
                </c:pt>
                <c:pt idx="16">
                  <c:v>タスク 17</c:v>
                </c:pt>
                <c:pt idx="17">
                  <c:v>タスク 18</c:v>
                </c:pt>
                <c:pt idx="18">
                  <c:v>タスク 19</c:v>
                </c:pt>
                <c:pt idx="19">
                  <c:v>タスク 20</c:v>
                </c:pt>
              </c:strCache>
            </c:strRef>
          </c:cat>
          <c:val>
            <c:numRef>
              <c:f>'空白 プロジェクト ステータス ダッシュボード'!$D$11:$D$30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2F81-A049-A257-A59A1847A9D3}"/>
            </c:ext>
          </c:extLst>
        </c:ser>
        <c:ser>
          <c:idx val="1"/>
          <c:order val="1"/>
          <c:tx>
            <c:strRef>
              <c:f>'空白 プロジェクト ステータス ダッシュボード'!$F$10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81-A049-A257-A59A1847A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81-A049-A257-A59A1847A9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81-A049-A257-A59A1847A9D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81-A049-A257-A59A1847A9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81-A049-A257-A59A1847A9D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81-A049-A257-A59A1847A9D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81-A049-A257-A59A1847A9D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81-A049-A257-A59A1847A9D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81-A049-A257-A59A1847A9D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81-A049-A257-A59A1847A9D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81-A049-A257-A59A1847A9D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81-A049-A257-A59A1847A9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81-A049-A257-A59A1847A9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81-A049-A257-A59A1847A9D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81-A049-A257-A59A1847A9D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81-A049-A257-A59A1847A9D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81-A049-A257-A59A1847A9D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F81-A049-A257-A59A1847A9D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F81-A049-A257-A59A1847A9D3}"/>
              </c:ext>
            </c:extLst>
          </c:dPt>
          <c:cat>
            <c:strRef>
              <c:f>'空白 プロジェクト ステータス ダッシュボード'!$B$11:$B$30</c:f>
              <c:strCache>
                <c:ptCount val="20"/>
                <c:pt idx="0">
                  <c:v>タスク 1</c:v>
                </c:pt>
                <c:pt idx="1">
                  <c:v>タスク 2</c:v>
                </c:pt>
                <c:pt idx="2">
                  <c:v>タスク 3</c:v>
                </c:pt>
                <c:pt idx="3">
                  <c:v>タスク 4</c:v>
                </c:pt>
                <c:pt idx="4">
                  <c:v>タスク 5</c:v>
                </c:pt>
                <c:pt idx="5">
                  <c:v>タスク 6</c:v>
                </c:pt>
                <c:pt idx="6">
                  <c:v>タスク 7</c:v>
                </c:pt>
                <c:pt idx="7">
                  <c:v>タスク 8</c:v>
                </c:pt>
                <c:pt idx="8">
                  <c:v>タスク 9</c:v>
                </c:pt>
                <c:pt idx="9">
                  <c:v>タスク 10</c:v>
                </c:pt>
                <c:pt idx="10">
                  <c:v>タスク 11</c:v>
                </c:pt>
                <c:pt idx="11">
                  <c:v>タスク 12</c:v>
                </c:pt>
                <c:pt idx="12">
                  <c:v>タスク 13</c:v>
                </c:pt>
                <c:pt idx="13">
                  <c:v>タスク 14</c:v>
                </c:pt>
                <c:pt idx="14">
                  <c:v>タスク 15</c:v>
                </c:pt>
                <c:pt idx="15">
                  <c:v>タスク 16</c:v>
                </c:pt>
                <c:pt idx="16">
                  <c:v>タスク 17</c:v>
                </c:pt>
                <c:pt idx="17">
                  <c:v>タスク 18</c:v>
                </c:pt>
                <c:pt idx="18">
                  <c:v>タスク 19</c:v>
                </c:pt>
                <c:pt idx="19">
                  <c:v>タスク 20</c:v>
                </c:pt>
              </c:strCache>
            </c:strRef>
          </c:cat>
          <c:val>
            <c:numRef>
              <c:f>'空白 プロジェクト ステータス ダッシュボード'!$F$11:$F$30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81-A049-A257-A59A1847A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タスク ステータス </a:t>
            </a:r>
            <a:r>
              <a:rPr lang="ja-JP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プロジェクト ステータス ダッシュボード'!$B$34:$B$38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'空白 プロジェクト ステータス ダッシュボード'!$C$34:$C$38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C7-8E4F-95DE-178B899F3E3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プロジェクト ステータス ダッシュボード'!$B$34:$B$38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'空白 プロジェクト ステータス ダッシュボード'!$C$34:$C$38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C7-8E4F-95DE-178B899F3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 baseline="0">
              <a:latin typeface="Century Gothic" panose="020B0502020202020204" pitchFamily="34" charset="0"/>
              <a:ea typeface="MS PGothic" panose="020B0600070205080204" pitchFamily="34" charset="-128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予算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7080-E049-8153-968E91CFC96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7080-E049-8153-968E91CFC963}"/>
              </c:ext>
            </c:extLst>
          </c:dPt>
          <c:cat>
            <c:strRef>
              <c:f>'空白 プロジェクト ステータス ダッシュボード'!$F$33:$F$34</c:f>
              <c:strCache>
                <c:ptCount val="2"/>
                <c:pt idx="0">
                  <c:v>計画</c:v>
                </c:pt>
                <c:pt idx="1">
                  <c:v>実績</c:v>
                </c:pt>
              </c:strCache>
            </c:strRef>
          </c:cat>
          <c:val>
            <c:numRef>
              <c:f>'空白 プロジェクト ステータス ダッシュボード'!$G$33:$G$34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80-E049-8153-968E91CF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保留中のアイテム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10E6-B242-A357-03CD99D451C2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10E6-B242-A357-03CD99D451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10E6-B242-A357-03CD99D451C2}"/>
              </c:ext>
            </c:extLst>
          </c:dPt>
          <c:cat>
            <c:strRef>
              <c:f>'空白 プロジェクト ステータス ダッシュボード'!$F$42:$F$44</c:f>
              <c:strCache>
                <c:ptCount val="3"/>
                <c:pt idx="0">
                  <c:v>決定</c:v>
                </c:pt>
                <c:pt idx="1">
                  <c:v>アクション</c:v>
                </c:pt>
                <c:pt idx="2">
                  <c:v>変更リクエスト </c:v>
                </c:pt>
              </c:strCache>
            </c:strRef>
          </c:cat>
          <c:val>
            <c:numRef>
              <c:f>'空白 プロジェクト ステータス ダッシュボード'!$G$42:$G$44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6-B242-A357-03CD99D4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jp.smartsheet.com/try-it?trp=77840&amp;utm_language=JP&amp;utm_source=template-excel&amp;utm_medium=content&amp;utm_campaign=ic-Project+Status+Report+Dashboard-excel-77840-jp&amp;lpa=ic+Project+Status+Report+Dashboard+excel+77840+jp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15</xdr:col>
      <xdr:colOff>142874</xdr:colOff>
      <xdr:row>0</xdr:row>
      <xdr:rowOff>38100</xdr:rowOff>
    </xdr:from>
    <xdr:to>
      <xdr:col>18</xdr:col>
      <xdr:colOff>277795</xdr:colOff>
      <xdr:row>0</xdr:row>
      <xdr:rowOff>534765</xdr:rowOff>
    </xdr:to>
    <xdr:pic>
      <xdr:nvPicPr>
        <xdr:cNvPr id="4" name="Picture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513E269-0551-C767-AB54-6589E7E97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335624" y="38100"/>
          <a:ext cx="2497121" cy="4966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9AC6D3-FE28-5E45-8D69-107980BE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1D737D-0B05-A142-8601-17B04866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C403E-70F4-C649-8819-40713D81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EF5123-E077-7442-B74D-A8D9F6D0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A380152-89EE-B846-A9DB-DFC4B50C0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177800</xdr:colOff>
      <xdr:row>4</xdr:row>
      <xdr:rowOff>38100</xdr:rowOff>
    </xdr:from>
    <xdr:to>
      <xdr:col>14</xdr:col>
      <xdr:colOff>368300</xdr:colOff>
      <xdr:row>4</xdr:row>
      <xdr:rowOff>3708400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5AFBB8F-D44D-984F-AEF2-6B9F2AA5B6F9}"/>
            </a:ext>
          </a:extLst>
        </xdr:cNvPr>
        <xdr:cNvGrpSpPr/>
      </xdr:nvGrpSpPr>
      <xdr:grpSpPr>
        <a:xfrm>
          <a:off x="14836775" y="1800225"/>
          <a:ext cx="2924175" cy="3670300"/>
          <a:chOff x="16992600" y="7112000"/>
          <a:chExt cx="2908300" cy="3670300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2BD29113-E070-7148-BF09-35A834021F4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C4B726B-863D-A94B-9C53-62E99766B310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[水平 (値) 軸] を右クリックして、[軸オプション] の [バインドされた最小値と最大値] を設定します。*テーブル内の未入力の行を削除します。*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ADAE313-8EE0-CF4C-B4CD-88C4B0E124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jp.smartsheet.com/try-it?trp=77840&amp;utm_language=JP&amp;utm_source=template-excel&amp;utm_medium=content&amp;utm_campaign=ic-Project+Status+Report+Dashboard-excel-77840-jp&amp;lpa=ic+Project+Status+Report+Dashboard+excel+77840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6"/>
  <sheetViews>
    <sheetView showGridLines="0" tabSelected="1" topLeftCell="B1" zoomScaleNormal="100" workbookViewId="0">
      <pane ySplit="1" topLeftCell="A35" activePane="bottomLeft" state="frozen"/>
      <selection pane="bottomLeft" activeCell="C44" sqref="C44"/>
    </sheetView>
  </sheetViews>
  <sheetFormatPr defaultColWidth="11" defaultRowHeight="13.5"/>
  <cols>
    <col min="1" max="1" width="3.125" style="5" customWidth="1"/>
    <col min="2" max="2" width="35.875" style="5" customWidth="1"/>
    <col min="3" max="3" width="20.875" style="5" customWidth="1"/>
    <col min="4" max="5" width="10.875" style="5" customWidth="1"/>
    <col min="6" max="6" width="17.875" style="5" customWidth="1"/>
    <col min="7" max="8" width="20.875" style="5" customWidth="1"/>
    <col min="9" max="9" width="50.875" style="5" customWidth="1"/>
    <col min="10" max="10" width="3.125" style="5" customWidth="1"/>
    <col min="11" max="11" width="12.875" style="5" customWidth="1"/>
    <col min="12" max="12" width="3.375" style="5" customWidth="1"/>
    <col min="13" max="13" width="12.875" style="5" customWidth="1"/>
    <col min="14" max="14" width="3.375" style="5" customWidth="1"/>
    <col min="15" max="17" width="11" style="5"/>
    <col min="18" max="18" width="9" style="5" customWidth="1"/>
    <col min="19" max="16384" width="11" style="5"/>
  </cols>
  <sheetData>
    <row r="1" spans="1:258" ht="45" customHeight="1">
      <c r="A1" s="3"/>
      <c r="B1" s="65" t="s">
        <v>2</v>
      </c>
      <c r="C1" s="65"/>
      <c r="D1" s="65"/>
      <c r="E1" s="65"/>
      <c r="F1" s="65"/>
      <c r="G1" s="65"/>
      <c r="H1" s="65"/>
      <c r="I1" s="4"/>
      <c r="J1" s="3"/>
      <c r="K1" s="4"/>
      <c r="L1" s="3"/>
      <c r="M1" s="4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</row>
    <row r="2" spans="1:258" s="11" customFormat="1" ht="24.95" customHeight="1">
      <c r="A2" s="6"/>
      <c r="B2" s="7" t="s">
        <v>3</v>
      </c>
      <c r="C2" s="8"/>
      <c r="D2" s="7"/>
      <c r="E2" s="7"/>
      <c r="F2" s="9" t="s">
        <v>4</v>
      </c>
      <c r="G2" s="10" t="s">
        <v>5</v>
      </c>
      <c r="H2" s="9" t="s">
        <v>6</v>
      </c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</row>
    <row r="3" spans="1:258" ht="35.1" customHeight="1" thickBot="1">
      <c r="A3" s="3"/>
      <c r="B3" s="66"/>
      <c r="C3" s="67"/>
      <c r="D3" s="67"/>
      <c r="E3" s="68"/>
      <c r="F3" s="12" t="s">
        <v>0</v>
      </c>
      <c r="G3" s="13"/>
      <c r="H3" s="14">
        <v>0.72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1:258" ht="35.1" customHeight="1">
      <c r="A4" s="3"/>
      <c r="B4" s="15" t="s">
        <v>7</v>
      </c>
      <c r="C4" s="16"/>
      <c r="D4" s="16"/>
      <c r="E4" s="16"/>
      <c r="F4" s="17"/>
      <c r="G4" s="18"/>
      <c r="H4" s="19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258" ht="408.9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</row>
    <row r="6" spans="1:258" ht="323.10000000000002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</row>
    <row r="7" spans="1:258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</row>
    <row r="8" spans="1:258" ht="35.1" customHeight="1">
      <c r="A8" s="3"/>
      <c r="B8" s="69" t="s">
        <v>8</v>
      </c>
      <c r="C8" s="69"/>
      <c r="D8" s="69"/>
      <c r="E8" s="69"/>
      <c r="F8" s="69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</row>
    <row r="9" spans="1:258" ht="24.95" customHeight="1">
      <c r="A9" s="3"/>
      <c r="B9" s="21" t="s">
        <v>9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</row>
    <row r="10" spans="1:258" s="26" customFormat="1" ht="35.1" customHeight="1">
      <c r="A10" s="22"/>
      <c r="B10" s="23" t="s">
        <v>10</v>
      </c>
      <c r="C10" s="23" t="s">
        <v>11</v>
      </c>
      <c r="D10" s="24" t="s">
        <v>12</v>
      </c>
      <c r="E10" s="24" t="s">
        <v>13</v>
      </c>
      <c r="F10" s="25" t="s">
        <v>14</v>
      </c>
      <c r="G10" s="23" t="s">
        <v>15</v>
      </c>
      <c r="H10" s="23" t="s">
        <v>16</v>
      </c>
      <c r="I10" s="23" t="s">
        <v>17</v>
      </c>
      <c r="J10" s="22"/>
      <c r="K10" s="23" t="s">
        <v>15</v>
      </c>
      <c r="L10" s="22"/>
      <c r="M10" s="23" t="s">
        <v>16</v>
      </c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</row>
    <row r="11" spans="1:258" s="32" customFormat="1" ht="23.1" customHeight="1">
      <c r="A11" s="27"/>
      <c r="B11" s="28" t="s">
        <v>18</v>
      </c>
      <c r="C11" s="29"/>
      <c r="D11" s="30">
        <v>45293</v>
      </c>
      <c r="E11" s="30">
        <v>45299</v>
      </c>
      <c r="F11" s="31">
        <f>IF(D11=0,0,E11-D11)</f>
        <v>6</v>
      </c>
      <c r="G11" s="29" t="s">
        <v>19</v>
      </c>
      <c r="H11" s="29" t="s">
        <v>20</v>
      </c>
      <c r="I11" s="29"/>
      <c r="K11" s="33" t="s">
        <v>21</v>
      </c>
      <c r="L11" s="27"/>
      <c r="M11" s="34" t="s">
        <v>20</v>
      </c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</row>
    <row r="12" spans="1:258" s="32" customFormat="1" ht="23.1" customHeight="1">
      <c r="A12" s="27"/>
      <c r="B12" s="28" t="s">
        <v>22</v>
      </c>
      <c r="C12" s="35"/>
      <c r="D12" s="36">
        <v>45295</v>
      </c>
      <c r="E12" s="36">
        <v>45302</v>
      </c>
      <c r="F12" s="31">
        <f t="shared" ref="F12:F22" si="0">IF(D12=0,0,E12-D12)</f>
        <v>7</v>
      </c>
      <c r="G12" s="28" t="s">
        <v>23</v>
      </c>
      <c r="H12" s="28" t="s">
        <v>24</v>
      </c>
      <c r="I12" s="29"/>
      <c r="K12" s="28" t="s">
        <v>25</v>
      </c>
      <c r="L12" s="27"/>
      <c r="M12" s="37" t="s">
        <v>24</v>
      </c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</row>
    <row r="13" spans="1:258" s="32" customFormat="1" ht="23.1" customHeight="1">
      <c r="A13" s="27"/>
      <c r="B13" s="28" t="s">
        <v>26</v>
      </c>
      <c r="C13" s="35"/>
      <c r="D13" s="36">
        <v>45298</v>
      </c>
      <c r="E13" s="36">
        <v>45302</v>
      </c>
      <c r="F13" s="31">
        <f t="shared" si="0"/>
        <v>4</v>
      </c>
      <c r="G13" s="28" t="s">
        <v>23</v>
      </c>
      <c r="H13" s="28" t="s">
        <v>27</v>
      </c>
      <c r="I13" s="29"/>
      <c r="K13" s="28" t="s">
        <v>23</v>
      </c>
      <c r="L13" s="27"/>
      <c r="M13" s="38" t="s">
        <v>27</v>
      </c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</row>
    <row r="14" spans="1:258" s="32" customFormat="1" ht="23.1" customHeight="1">
      <c r="A14" s="27"/>
      <c r="B14" s="28" t="s">
        <v>28</v>
      </c>
      <c r="C14" s="39"/>
      <c r="D14" s="36">
        <v>45301</v>
      </c>
      <c r="E14" s="36">
        <v>45306</v>
      </c>
      <c r="F14" s="31">
        <f t="shared" si="0"/>
        <v>5</v>
      </c>
      <c r="G14" s="28" t="s">
        <v>23</v>
      </c>
      <c r="H14" s="28" t="s">
        <v>27</v>
      </c>
      <c r="I14" s="29"/>
      <c r="K14" s="39" t="s">
        <v>29</v>
      </c>
      <c r="L14" s="27"/>
      <c r="M14" s="39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</row>
    <row r="15" spans="1:258" s="32" customFormat="1" ht="23.1" customHeight="1">
      <c r="A15" s="27"/>
      <c r="B15" s="28" t="s">
        <v>30</v>
      </c>
      <c r="C15" s="35"/>
      <c r="D15" s="36">
        <v>45304</v>
      </c>
      <c r="E15" s="36">
        <v>45311</v>
      </c>
      <c r="F15" s="31">
        <f t="shared" si="0"/>
        <v>7</v>
      </c>
      <c r="G15" s="28" t="s">
        <v>23</v>
      </c>
      <c r="H15" s="28" t="s">
        <v>27</v>
      </c>
      <c r="I15" s="29"/>
      <c r="J15" s="27"/>
      <c r="K15" s="39" t="s">
        <v>31</v>
      </c>
      <c r="L15" s="27"/>
      <c r="M15" s="3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</row>
    <row r="16" spans="1:258" s="32" customFormat="1" ht="23.1" customHeight="1">
      <c r="A16" s="27"/>
      <c r="B16" s="28" t="s">
        <v>32</v>
      </c>
      <c r="C16" s="35"/>
      <c r="D16" s="36">
        <v>45307</v>
      </c>
      <c r="E16" s="36">
        <v>45320</v>
      </c>
      <c r="F16" s="31">
        <f t="shared" si="0"/>
        <v>13</v>
      </c>
      <c r="G16" s="28" t="s">
        <v>33</v>
      </c>
      <c r="H16" s="28" t="s">
        <v>34</v>
      </c>
      <c r="I16" s="29"/>
      <c r="J16" s="27"/>
      <c r="K16" s="3"/>
      <c r="L16" s="27"/>
      <c r="M16" s="3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</row>
    <row r="17" spans="1:258" s="32" customFormat="1" ht="23.1" customHeight="1">
      <c r="A17" s="27"/>
      <c r="B17" s="28" t="s">
        <v>35</v>
      </c>
      <c r="C17" s="40"/>
      <c r="D17" s="36">
        <v>45310</v>
      </c>
      <c r="E17" s="30">
        <v>45323</v>
      </c>
      <c r="F17" s="31">
        <f t="shared" si="0"/>
        <v>13</v>
      </c>
      <c r="G17" s="28" t="s">
        <v>25</v>
      </c>
      <c r="H17" s="28" t="s">
        <v>34</v>
      </c>
      <c r="I17" s="29"/>
      <c r="J17" s="27"/>
      <c r="K17" s="3"/>
      <c r="L17" s="27"/>
      <c r="M17" s="3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</row>
    <row r="18" spans="1:258" s="32" customFormat="1" ht="23.1" customHeight="1">
      <c r="A18" s="27"/>
      <c r="B18" s="28" t="s">
        <v>36</v>
      </c>
      <c r="C18" s="40"/>
      <c r="D18" s="36">
        <v>45313</v>
      </c>
      <c r="E18" s="30">
        <v>45331</v>
      </c>
      <c r="F18" s="31">
        <f t="shared" si="0"/>
        <v>18</v>
      </c>
      <c r="G18" s="28" t="s">
        <v>25</v>
      </c>
      <c r="H18" s="28" t="s">
        <v>34</v>
      </c>
      <c r="I18" s="29"/>
      <c r="J18" s="27"/>
      <c r="K18" s="3"/>
      <c r="L18" s="27"/>
      <c r="M18" s="3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</row>
    <row r="19" spans="1:258" s="32" customFormat="1" ht="23.1" customHeight="1">
      <c r="A19" s="27"/>
      <c r="B19" s="28" t="s">
        <v>37</v>
      </c>
      <c r="C19" s="40"/>
      <c r="D19" s="36">
        <v>45316</v>
      </c>
      <c r="E19" s="30">
        <v>45327</v>
      </c>
      <c r="F19" s="31">
        <f t="shared" si="0"/>
        <v>11</v>
      </c>
      <c r="G19" s="28" t="s">
        <v>25</v>
      </c>
      <c r="H19" s="28" t="s">
        <v>34</v>
      </c>
      <c r="I19" s="29"/>
      <c r="J19" s="27"/>
      <c r="K19" s="3"/>
      <c r="L19" s="27"/>
      <c r="M19" s="3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</row>
    <row r="20" spans="1:258" s="32" customFormat="1" ht="23.1" customHeight="1">
      <c r="A20" s="27"/>
      <c r="B20" s="28" t="s">
        <v>38</v>
      </c>
      <c r="C20" s="40"/>
      <c r="D20" s="36">
        <v>45319</v>
      </c>
      <c r="E20" s="30">
        <v>45328</v>
      </c>
      <c r="F20" s="31">
        <f t="shared" si="0"/>
        <v>9</v>
      </c>
      <c r="G20" s="28" t="s">
        <v>39</v>
      </c>
      <c r="H20" s="28" t="s">
        <v>34</v>
      </c>
      <c r="I20" s="29"/>
      <c r="J20" s="27"/>
      <c r="K20" s="3"/>
      <c r="L20" s="27"/>
      <c r="M20" s="3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</row>
    <row r="21" spans="1:258" s="32" customFormat="1" ht="23.1" customHeight="1">
      <c r="A21" s="27"/>
      <c r="B21" s="28" t="s">
        <v>40</v>
      </c>
      <c r="C21" s="40"/>
      <c r="D21" s="36">
        <v>45322</v>
      </c>
      <c r="E21" s="30">
        <v>45324</v>
      </c>
      <c r="F21" s="31">
        <f t="shared" si="0"/>
        <v>2</v>
      </c>
      <c r="G21" s="28" t="s">
        <v>41</v>
      </c>
      <c r="H21" s="28" t="s">
        <v>34</v>
      </c>
      <c r="I21" s="29"/>
      <c r="J21" s="27"/>
      <c r="K21" s="3"/>
      <c r="L21" s="27"/>
      <c r="M21" s="3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</row>
    <row r="22" spans="1:258" s="32" customFormat="1" ht="23.1" customHeight="1">
      <c r="A22" s="27"/>
      <c r="B22" s="28" t="s">
        <v>42</v>
      </c>
      <c r="C22" s="40"/>
      <c r="D22" s="36">
        <v>45326</v>
      </c>
      <c r="E22" s="30">
        <v>45334</v>
      </c>
      <c r="F22" s="31">
        <f t="shared" si="0"/>
        <v>8</v>
      </c>
      <c r="G22" s="28" t="s">
        <v>41</v>
      </c>
      <c r="H22" s="28" t="s">
        <v>24</v>
      </c>
      <c r="I22" s="29"/>
      <c r="J22" s="27"/>
      <c r="K22" s="3"/>
      <c r="L22" s="27"/>
      <c r="M22" s="3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</row>
    <row r="23" spans="1:258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</row>
    <row r="24" spans="1:258" ht="24.95" customHeight="1">
      <c r="A24" s="3"/>
      <c r="B24" s="70" t="s">
        <v>43</v>
      </c>
      <c r="C24" s="70"/>
      <c r="D24" s="70"/>
      <c r="E24" s="3"/>
      <c r="F24" s="70" t="s">
        <v>44</v>
      </c>
      <c r="G24" s="70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</row>
    <row r="25" spans="1:258" s="41" customFormat="1" ht="23.1" customHeight="1">
      <c r="B25" s="42" t="s">
        <v>45</v>
      </c>
      <c r="C25" s="43" t="s">
        <v>46</v>
      </c>
      <c r="D25" s="43" t="s">
        <v>1</v>
      </c>
      <c r="F25" s="44" t="s">
        <v>47</v>
      </c>
      <c r="G25" s="45">
        <v>80000</v>
      </c>
    </row>
    <row r="26" spans="1:258" s="41" customFormat="1" ht="23.1" customHeight="1" thickBot="1">
      <c r="B26" s="46" t="s">
        <v>21</v>
      </c>
      <c r="C26" s="47">
        <f>COUNTIF(G11:G22, "Not Started")</f>
        <v>2</v>
      </c>
      <c r="D26" s="48">
        <f>IFERROR(C26/C31,"")</f>
        <v>0.16666666666666666</v>
      </c>
      <c r="F26" s="49" t="s">
        <v>48</v>
      </c>
      <c r="G26" s="50">
        <v>50000</v>
      </c>
    </row>
    <row r="27" spans="1:258" s="41" customFormat="1" ht="23.1" customHeight="1">
      <c r="B27" s="28" t="s">
        <v>25</v>
      </c>
      <c r="C27" s="47">
        <f>COUNTIF(G11:G22, "In Progress")</f>
        <v>3</v>
      </c>
      <c r="D27" s="48">
        <f>IFERROR(C27/C31,"")</f>
        <v>0.25</v>
      </c>
    </row>
    <row r="28" spans="1:258" s="41" customFormat="1" ht="23.1" customHeight="1">
      <c r="B28" s="51" t="s">
        <v>23</v>
      </c>
      <c r="C28" s="47">
        <f>COUNTIF(G11:G22, "Complete")</f>
        <v>5</v>
      </c>
      <c r="D28" s="48">
        <f>IFERROR(C28/C31,"")</f>
        <v>0.41666666666666669</v>
      </c>
    </row>
    <row r="29" spans="1:258" s="41" customFormat="1" ht="23.1" customHeight="1">
      <c r="B29" s="52" t="s">
        <v>29</v>
      </c>
      <c r="C29" s="47">
        <f>COUNTIF(G11:G22, "Overdue")</f>
        <v>1</v>
      </c>
      <c r="D29" s="48">
        <f>IFERROR(C29/C31,"")</f>
        <v>8.3333333333333329E-2</v>
      </c>
    </row>
    <row r="30" spans="1:258" s="41" customFormat="1" ht="23.1" customHeight="1" thickBot="1">
      <c r="B30" s="53" t="s">
        <v>31</v>
      </c>
      <c r="C30" s="54">
        <f>COUNTIF(G11:G22, "On Hold")</f>
        <v>1</v>
      </c>
      <c r="D30" s="55">
        <f>IFERROR(C30/C31,"")</f>
        <v>8.3333333333333329E-2</v>
      </c>
    </row>
    <row r="31" spans="1:258" s="41" customFormat="1" ht="23.1" customHeight="1">
      <c r="B31" s="56" t="s">
        <v>49</v>
      </c>
      <c r="C31" s="57">
        <f>SUM(C26:C30)</f>
        <v>12</v>
      </c>
      <c r="D31" s="58">
        <f>SUM(D26:D30)</f>
        <v>1</v>
      </c>
    </row>
    <row r="32" spans="1:258" s="41" customFormat="1"/>
    <row r="33" spans="1:258" ht="24.95" customHeight="1">
      <c r="A33" s="3"/>
      <c r="B33" s="70" t="s">
        <v>50</v>
      </c>
      <c r="C33" s="70"/>
      <c r="D33" s="70"/>
      <c r="E33" s="3"/>
      <c r="F33" s="71" t="s">
        <v>51</v>
      </c>
      <c r="G33" s="71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</row>
    <row r="34" spans="1:258" s="41" customFormat="1" ht="23.1" customHeight="1">
      <c r="B34" s="42" t="s">
        <v>52</v>
      </c>
      <c r="C34" s="43" t="s">
        <v>46</v>
      </c>
      <c r="D34" s="43" t="s">
        <v>1</v>
      </c>
      <c r="F34" s="59" t="s">
        <v>53</v>
      </c>
      <c r="G34" s="45">
        <v>5</v>
      </c>
    </row>
    <row r="35" spans="1:258" s="41" customFormat="1" ht="23.1" customHeight="1">
      <c r="B35" s="34" t="s">
        <v>20</v>
      </c>
      <c r="C35" s="47">
        <f>COUNTIF(H11:H22, "High")</f>
        <v>7</v>
      </c>
      <c r="D35" s="48">
        <f>IFERROR(C35/C39,"")</f>
        <v>0.58333333333333337</v>
      </c>
      <c r="F35" s="60" t="s">
        <v>54</v>
      </c>
      <c r="G35" s="45">
        <v>2</v>
      </c>
    </row>
    <row r="36" spans="1:258" s="41" customFormat="1" ht="23.1" customHeight="1">
      <c r="B36" s="37" t="s">
        <v>24</v>
      </c>
      <c r="C36" s="47">
        <f>COUNTIF(H11:H22, "Medium")</f>
        <v>2</v>
      </c>
      <c r="D36" s="48">
        <f>IFERROR(C36/C39,"")</f>
        <v>0.16666666666666666</v>
      </c>
      <c r="F36" s="61" t="s">
        <v>55</v>
      </c>
      <c r="G36" s="45">
        <v>4</v>
      </c>
    </row>
    <row r="37" spans="1:258" s="41" customFormat="1" ht="23.1" customHeight="1">
      <c r="B37" s="38" t="s">
        <v>27</v>
      </c>
      <c r="C37" s="47">
        <f>COUNTIF(H11:H22, "Low")</f>
        <v>3</v>
      </c>
      <c r="D37" s="48">
        <f>IFERROR(C37/C39,"")</f>
        <v>0.25</v>
      </c>
      <c r="F37" s="3"/>
      <c r="G37" s="3"/>
    </row>
    <row r="38" spans="1:258" s="41" customFormat="1" ht="23.1" customHeight="1" thickBot="1">
      <c r="B38" s="62"/>
      <c r="C38" s="54">
        <f>COUNTIF(H11:H22, "...")</f>
        <v>0</v>
      </c>
      <c r="D38" s="55">
        <f>IFERROR(C38/C39,"")</f>
        <v>0</v>
      </c>
      <c r="F38" s="3"/>
      <c r="G38" s="3"/>
    </row>
    <row r="39" spans="1:258" s="41" customFormat="1" ht="23.1" customHeight="1">
      <c r="B39" s="56" t="s">
        <v>49</v>
      </c>
      <c r="C39" s="57">
        <f>SUM(C35:C38)</f>
        <v>12</v>
      </c>
      <c r="D39" s="58">
        <f>SUM(D35:D38)</f>
        <v>1</v>
      </c>
      <c r="F39" s="3"/>
      <c r="G39" s="3"/>
    </row>
    <row r="40" spans="1:258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</row>
    <row r="41" spans="1:258" s="4" customFormat="1" ht="50.1" customHeight="1">
      <c r="A41" s="5"/>
      <c r="B41" s="75" t="s">
        <v>80</v>
      </c>
      <c r="C41" s="74"/>
      <c r="D41" s="74"/>
      <c r="E41" s="74"/>
      <c r="F41" s="74"/>
      <c r="G41" s="74"/>
      <c r="H41" s="74"/>
      <c r="I41" s="74"/>
    </row>
    <row r="42" spans="1:258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</row>
    <row r="43" spans="1:258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</row>
    <row r="44" spans="1:258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</row>
    <row r="45" spans="1:258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</row>
    <row r="46" spans="1:258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</row>
    <row r="47" spans="1:258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</row>
    <row r="48" spans="1:25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</row>
    <row r="50" spans="1:258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</row>
    <row r="66" spans="1:258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</row>
    <row r="67" spans="1:258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58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58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58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5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</row>
    <row r="309" spans="1:258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</row>
    <row r="310" spans="1:258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</row>
    <row r="311" spans="1:258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</row>
    <row r="312" spans="1:258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</row>
    <row r="313" spans="1:258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</row>
    <row r="314" spans="1:258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</row>
    <row r="315" spans="1:258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</row>
    <row r="316" spans="1:258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</row>
    <row r="317" spans="1:258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</row>
    <row r="318" spans="1:25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</row>
    <row r="319" spans="1:258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</row>
    <row r="320" spans="1:258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</row>
    <row r="321" spans="1:28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</row>
    <row r="322" spans="1:28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</row>
    <row r="323" spans="1:28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</row>
    <row r="324" spans="1:28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</row>
    <row r="325" spans="1:28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</row>
    <row r="326" spans="1:28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</row>
    <row r="327" spans="1:28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</row>
    <row r="328" spans="1:28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</row>
    <row r="329" spans="1:28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</row>
    <row r="330" spans="1:28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</row>
    <row r="331" spans="1:28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</row>
    <row r="332" spans="1:28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</row>
    <row r="333" spans="1:28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</row>
    <row r="334" spans="1:28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</row>
    <row r="335" spans="1:28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</row>
    <row r="336" spans="1:28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</row>
    <row r="337" spans="1:28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</row>
    <row r="338" spans="1:28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</row>
    <row r="339" spans="1:28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</row>
    <row r="340" spans="1:28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</row>
    <row r="341" spans="1:28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</row>
    <row r="342" spans="1:28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</row>
    <row r="343" spans="1:28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</row>
    <row r="344" spans="1:28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</row>
    <row r="345" spans="1:28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</row>
    <row r="346" spans="1:28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</row>
    <row r="347" spans="1:28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</row>
    <row r="348" spans="1:28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</row>
    <row r="349" spans="1:28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</row>
    <row r="350" spans="1:28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</row>
    <row r="351" spans="1:28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</row>
    <row r="352" spans="1:28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</row>
    <row r="353" spans="1:28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</row>
    <row r="354" spans="1:28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</row>
    <row r="355" spans="1:28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</row>
    <row r="356" spans="1:28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</row>
    <row r="357" spans="1:28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</row>
    <row r="358" spans="1:28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</row>
    <row r="359" spans="1:28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</row>
    <row r="360" spans="1:28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</row>
    <row r="361" spans="1:28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</row>
    <row r="362" spans="1:28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</row>
    <row r="363" spans="1:28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</row>
    <row r="364" spans="1:28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</row>
    <row r="365" spans="1:28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</row>
    <row r="366" spans="1:28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</row>
    <row r="367" spans="1:28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</row>
    <row r="368" spans="1:28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</row>
    <row r="369" spans="1:28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</row>
    <row r="370" spans="1:28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</row>
    <row r="371" spans="1:28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</row>
    <row r="372" spans="1:28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</row>
    <row r="373" spans="1:28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</row>
    <row r="374" spans="1:28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</row>
    <row r="375" spans="1:28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</row>
    <row r="376" spans="1:28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</row>
    <row r="377" spans="1:28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</row>
    <row r="378" spans="1:28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</row>
    <row r="379" spans="1:28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</row>
    <row r="380" spans="1:28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</row>
    <row r="381" spans="1:28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</row>
    <row r="382" spans="1:2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</row>
    <row r="383" spans="1:28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</row>
    <row r="384" spans="1:28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</row>
    <row r="385" spans="1:28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</row>
    <row r="386" spans="1:28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</row>
    <row r="387" spans="1:28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</row>
    <row r="388" spans="1:28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</row>
    <row r="389" spans="1:28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</row>
    <row r="390" spans="1:28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  <row r="998" spans="1:28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</row>
    <row r="999" spans="1:28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</row>
    <row r="1000" spans="1:28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</row>
    <row r="1001" spans="1:28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</row>
    <row r="1002" spans="1:28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</row>
    <row r="1003" spans="1:28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</row>
    <row r="1004" spans="1:28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</row>
    <row r="1005" spans="1:28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</row>
    <row r="1006" spans="1:28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</row>
    <row r="1007" spans="1:28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</row>
    <row r="1008" spans="1:28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</row>
    <row r="1009" spans="1:28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</row>
    <row r="1010" spans="1:28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</row>
    <row r="1011" spans="1:28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</row>
    <row r="1012" spans="1:28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</row>
    <row r="1013" spans="1:28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</row>
    <row r="1014" spans="1:28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</row>
    <row r="1015" spans="1:28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</row>
    <row r="1016" spans="1:282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</row>
  </sheetData>
  <mergeCells count="8">
    <mergeCell ref="B41:I41"/>
    <mergeCell ref="B1:H1"/>
    <mergeCell ref="B3:E3"/>
    <mergeCell ref="B8:F8"/>
    <mergeCell ref="B24:D24"/>
    <mergeCell ref="F24:G24"/>
    <mergeCell ref="B33:D33"/>
    <mergeCell ref="F33:G33"/>
  </mergeCells>
  <phoneticPr fontId="3" type="noConversion"/>
  <conditionalFormatting sqref="B26:B30">
    <cfRule type="containsText" dxfId="39" priority="30" operator="containsText" text="期日超過">
      <formula>NOT(ISERROR(SEARCH("期日超過",B26)))</formula>
    </cfRule>
    <cfRule type="containsText" dxfId="38" priority="31" operator="containsText" text="保留中">
      <formula>NOT(ISERROR(SEARCH("保留中",B26)))</formula>
    </cfRule>
    <cfRule type="containsText" dxfId="37" priority="32" operator="containsText" text="完了">
      <formula>NOT(ISERROR(SEARCH("完了",B26)))</formula>
    </cfRule>
    <cfRule type="containsText" dxfId="36" priority="33" operator="containsText" text="進行中">
      <formula>NOT(ISERROR(SEARCH("進行中",B26)))</formula>
    </cfRule>
    <cfRule type="containsText" dxfId="35" priority="34" operator="containsText" text="未開始">
      <formula>NOT(ISERROR(SEARCH("未開始",B26)))</formula>
    </cfRule>
  </conditionalFormatting>
  <conditionalFormatting sqref="B35:B38">
    <cfRule type="containsText" dxfId="34" priority="9" operator="containsText" text="低">
      <formula>NOT(ISERROR(SEARCH("低",B35)))</formula>
    </cfRule>
    <cfRule type="containsText" dxfId="33" priority="10" operator="containsText" text="中">
      <formula>NOT(ISERROR(SEARCH("中",B35)))</formula>
    </cfRule>
    <cfRule type="containsText" dxfId="32" priority="11" operator="containsText" text="高">
      <formula>NOT(ISERROR(SEARCH("高",B35)))</formula>
    </cfRule>
  </conditionalFormatting>
  <conditionalFormatting sqref="K11:K15 G11:G22">
    <cfRule type="containsText" dxfId="31" priority="35" operator="containsText" text="期日超過">
      <formula>NOT(ISERROR(SEARCH("期日超過",G11)))</formula>
    </cfRule>
    <cfRule type="containsText" dxfId="30" priority="55" operator="containsText" text="保留中">
      <formula>NOT(ISERROR(SEARCH("保留中",G11)))</formula>
    </cfRule>
    <cfRule type="containsText" dxfId="29" priority="56" operator="containsText" text="完了">
      <formula>NOT(ISERROR(SEARCH("完了",G11)))</formula>
    </cfRule>
    <cfRule type="containsText" dxfId="28" priority="57" operator="containsText" text="進行中">
      <formula>NOT(ISERROR(SEARCH("進行中",G11)))</formula>
    </cfRule>
    <cfRule type="containsText" dxfId="27" priority="58" operator="containsText" text="未開始">
      <formula>NOT(ISERROR(SEARCH("未開始",G11)))</formula>
    </cfRule>
  </conditionalFormatting>
  <conditionalFormatting sqref="M11:M14 H11:H22">
    <cfRule type="containsText" dxfId="26" priority="36" operator="containsText" text="低">
      <formula>NOT(ISERROR(SEARCH("低",H11)))</formula>
    </cfRule>
    <cfRule type="containsText" dxfId="25" priority="37" operator="containsText" text="中">
      <formula>NOT(ISERROR(SEARCH("中",H11)))</formula>
    </cfRule>
    <cfRule type="containsText" dxfId="24" priority="38" operator="containsText" text="高">
      <formula>NOT(ISERROR(SEARCH("高",H11)))</formula>
    </cfRule>
  </conditionalFormatting>
  <dataValidations count="2">
    <dataValidation type="list" allowBlank="1" showInputMessage="1" showErrorMessage="1" sqref="G11:G22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1:I41" r:id="rId1" display="ここをクリックして Smartsheet で作成" xr:uid="{CC5D7B47-4DCA-4B68-856B-338F871E5E28}"/>
  </hyperlinks>
  <pageMargins left="0.3" right="0.3" top="0.3" bottom="0.3" header="0" footer="0"/>
  <pageSetup scale="65" fitToHeight="0" orientation="landscape" horizontalDpi="4294967292" verticalDpi="4294967292" r:id="rId2"/>
  <rowBreaks count="1" manualBreakCount="1">
    <brk id="6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C985-287A-B741-8480-28034BF1FF2A}">
  <sheetPr>
    <tabColor theme="3" tint="0.79998168889431442"/>
    <pageSetUpPr fitToPage="1"/>
  </sheetPr>
  <dimension ref="A1:JV1023"/>
  <sheetViews>
    <sheetView showGridLines="0" topLeftCell="A18" workbookViewId="0">
      <selection activeCell="I47" sqref="I47"/>
    </sheetView>
  </sheetViews>
  <sheetFormatPr defaultColWidth="11" defaultRowHeight="13.5"/>
  <cols>
    <col min="1" max="1" width="3.375" style="5" customWidth="1"/>
    <col min="2" max="2" width="35.875" style="5" customWidth="1"/>
    <col min="3" max="3" width="20.875" style="5" customWidth="1"/>
    <col min="4" max="5" width="10.875" style="5" customWidth="1"/>
    <col min="6" max="6" width="17.875" style="5" customWidth="1"/>
    <col min="7" max="8" width="20.875" style="5" customWidth="1"/>
    <col min="9" max="9" width="50.875" style="5" customWidth="1"/>
    <col min="10" max="10" width="3.375" style="5" customWidth="1"/>
    <col min="11" max="11" width="12.875" style="5" customWidth="1"/>
    <col min="12" max="12" width="3.375" style="5" customWidth="1"/>
    <col min="13" max="13" width="12.875" style="5" customWidth="1"/>
    <col min="14" max="14" width="3.375" style="5" customWidth="1"/>
    <col min="15" max="17" width="11" style="5"/>
    <col min="18" max="18" width="9" style="5" customWidth="1"/>
    <col min="19" max="16384" width="11" style="5"/>
  </cols>
  <sheetData>
    <row r="1" spans="1:258" ht="45" customHeight="1">
      <c r="A1" s="3"/>
      <c r="B1" s="72" t="s">
        <v>56</v>
      </c>
      <c r="C1" s="73"/>
      <c r="D1" s="73"/>
      <c r="E1" s="73"/>
      <c r="F1" s="73"/>
      <c r="G1" s="73"/>
      <c r="H1" s="73"/>
      <c r="I1" s="73"/>
      <c r="J1" s="3"/>
      <c r="K1" s="4"/>
      <c r="L1" s="3"/>
      <c r="M1" s="4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</row>
    <row r="2" spans="1:258" s="11" customFormat="1" ht="24.95" customHeight="1">
      <c r="A2" s="6"/>
      <c r="B2" s="7" t="s">
        <v>3</v>
      </c>
      <c r="C2" s="8"/>
      <c r="D2" s="7"/>
      <c r="E2" s="7"/>
      <c r="F2" s="9" t="s">
        <v>4</v>
      </c>
      <c r="G2" s="10" t="s">
        <v>5</v>
      </c>
      <c r="H2" s="9" t="s">
        <v>6</v>
      </c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</row>
    <row r="3" spans="1:258" ht="35.1" customHeight="1" thickBot="1">
      <c r="A3" s="3"/>
      <c r="B3" s="66"/>
      <c r="C3" s="67"/>
      <c r="D3" s="67"/>
      <c r="E3" s="68"/>
      <c r="F3" s="12" t="s">
        <v>0</v>
      </c>
      <c r="G3" s="13"/>
      <c r="H3" s="14">
        <v>1</v>
      </c>
      <c r="I3" s="63" t="s">
        <v>57</v>
      </c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1:258" ht="35.1" customHeight="1">
      <c r="A4" s="3"/>
      <c r="B4" s="15" t="s">
        <v>7</v>
      </c>
      <c r="C4" s="16"/>
      <c r="D4" s="16"/>
      <c r="E4" s="16"/>
      <c r="F4" s="17"/>
      <c r="G4" s="18"/>
      <c r="H4" s="19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258" ht="408.9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</row>
    <row r="6" spans="1:258" ht="323.10000000000002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</row>
    <row r="7" spans="1:258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</row>
    <row r="8" spans="1:258" ht="35.1" customHeight="1">
      <c r="A8" s="3"/>
      <c r="B8" s="20" t="s">
        <v>8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</row>
    <row r="9" spans="1:258" ht="24.95" customHeight="1">
      <c r="A9" s="3"/>
      <c r="B9" s="21" t="s">
        <v>9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</row>
    <row r="10" spans="1:258" s="26" customFormat="1" ht="35.1" customHeight="1">
      <c r="A10" s="22"/>
      <c r="B10" s="23" t="s">
        <v>10</v>
      </c>
      <c r="C10" s="23" t="s">
        <v>11</v>
      </c>
      <c r="D10" s="24" t="s">
        <v>12</v>
      </c>
      <c r="E10" s="24" t="s">
        <v>13</v>
      </c>
      <c r="F10" s="25" t="s">
        <v>14</v>
      </c>
      <c r="G10" s="23" t="s">
        <v>15</v>
      </c>
      <c r="H10" s="23" t="s">
        <v>16</v>
      </c>
      <c r="I10" s="23" t="s">
        <v>17</v>
      </c>
      <c r="J10" s="22"/>
      <c r="K10" s="23" t="s">
        <v>15</v>
      </c>
      <c r="L10" s="22"/>
      <c r="M10" s="23" t="s">
        <v>16</v>
      </c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</row>
    <row r="11" spans="1:258" s="32" customFormat="1" ht="23.1" customHeight="1">
      <c r="A11" s="27"/>
      <c r="B11" s="28" t="s">
        <v>58</v>
      </c>
      <c r="C11" s="29"/>
      <c r="D11" s="30"/>
      <c r="E11" s="30"/>
      <c r="F11" s="31">
        <f>IF(D11=0,0,E11-D11)</f>
        <v>0</v>
      </c>
      <c r="G11" s="29"/>
      <c r="H11" s="29"/>
      <c r="I11" s="29"/>
      <c r="K11" s="33" t="s">
        <v>21</v>
      </c>
      <c r="L11" s="27"/>
      <c r="M11" s="34" t="s">
        <v>20</v>
      </c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</row>
    <row r="12" spans="1:258" s="32" customFormat="1" ht="23.1" customHeight="1">
      <c r="A12" s="27"/>
      <c r="B12" s="28" t="s">
        <v>59</v>
      </c>
      <c r="C12" s="35"/>
      <c r="D12" s="36"/>
      <c r="E12" s="36"/>
      <c r="F12" s="31">
        <f t="shared" ref="F12:F30" si="0">IF(D12=0,0,E12-D12)</f>
        <v>0</v>
      </c>
      <c r="G12" s="28"/>
      <c r="H12" s="28"/>
      <c r="I12" s="29"/>
      <c r="K12" s="28" t="s">
        <v>25</v>
      </c>
      <c r="L12" s="27"/>
      <c r="M12" s="37" t="s">
        <v>24</v>
      </c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</row>
    <row r="13" spans="1:258" s="32" customFormat="1" ht="23.1" customHeight="1">
      <c r="A13" s="27"/>
      <c r="B13" s="28" t="s">
        <v>60</v>
      </c>
      <c r="C13" s="35"/>
      <c r="D13" s="36"/>
      <c r="E13" s="36"/>
      <c r="F13" s="31">
        <f t="shared" si="0"/>
        <v>0</v>
      </c>
      <c r="G13" s="28"/>
      <c r="H13" s="28"/>
      <c r="I13" s="29"/>
      <c r="K13" s="28" t="s">
        <v>23</v>
      </c>
      <c r="L13" s="27"/>
      <c r="M13" s="38" t="s">
        <v>27</v>
      </c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</row>
    <row r="14" spans="1:258" s="32" customFormat="1" ht="23.1" customHeight="1">
      <c r="A14" s="27"/>
      <c r="B14" s="28" t="s">
        <v>61</v>
      </c>
      <c r="C14" s="39"/>
      <c r="D14" s="36"/>
      <c r="E14" s="36"/>
      <c r="F14" s="31">
        <f t="shared" si="0"/>
        <v>0</v>
      </c>
      <c r="G14" s="28"/>
      <c r="H14" s="28"/>
      <c r="I14" s="29"/>
      <c r="K14" s="39" t="s">
        <v>29</v>
      </c>
      <c r="L14" s="27"/>
      <c r="M14" s="39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</row>
    <row r="15" spans="1:258" s="32" customFormat="1" ht="23.1" customHeight="1">
      <c r="A15" s="27"/>
      <c r="B15" s="28" t="s">
        <v>62</v>
      </c>
      <c r="C15" s="35"/>
      <c r="D15" s="36"/>
      <c r="E15" s="36"/>
      <c r="F15" s="31">
        <f t="shared" si="0"/>
        <v>0</v>
      </c>
      <c r="G15" s="28"/>
      <c r="H15" s="28"/>
      <c r="I15" s="29"/>
      <c r="J15" s="27"/>
      <c r="K15" s="39" t="s">
        <v>31</v>
      </c>
      <c r="L15" s="27"/>
      <c r="M15" s="3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</row>
    <row r="16" spans="1:258" s="32" customFormat="1" ht="23.1" customHeight="1">
      <c r="A16" s="27"/>
      <c r="B16" s="28" t="s">
        <v>63</v>
      </c>
      <c r="C16" s="35"/>
      <c r="D16" s="36"/>
      <c r="E16" s="36"/>
      <c r="F16" s="31">
        <f t="shared" si="0"/>
        <v>0</v>
      </c>
      <c r="G16" s="28"/>
      <c r="H16" s="28"/>
      <c r="I16" s="29"/>
      <c r="J16" s="27"/>
      <c r="K16" s="3"/>
      <c r="L16" s="27"/>
      <c r="M16" s="3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</row>
    <row r="17" spans="1:258" s="32" customFormat="1" ht="23.1" customHeight="1">
      <c r="A17" s="27"/>
      <c r="B17" s="28" t="s">
        <v>64</v>
      </c>
      <c r="C17" s="40"/>
      <c r="D17" s="36"/>
      <c r="E17" s="30"/>
      <c r="F17" s="31">
        <f t="shared" si="0"/>
        <v>0</v>
      </c>
      <c r="G17" s="28"/>
      <c r="H17" s="28"/>
      <c r="I17" s="29"/>
      <c r="J17" s="27"/>
      <c r="K17" s="3"/>
      <c r="L17" s="27"/>
      <c r="M17" s="3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</row>
    <row r="18" spans="1:258" s="32" customFormat="1" ht="23.1" customHeight="1">
      <c r="A18" s="27"/>
      <c r="B18" s="28" t="s">
        <v>65</v>
      </c>
      <c r="C18" s="40"/>
      <c r="D18" s="36"/>
      <c r="E18" s="30"/>
      <c r="F18" s="31">
        <f t="shared" si="0"/>
        <v>0</v>
      </c>
      <c r="G18" s="28"/>
      <c r="H18" s="28"/>
      <c r="I18" s="29"/>
      <c r="J18" s="27"/>
      <c r="K18" s="3"/>
      <c r="L18" s="27"/>
      <c r="M18" s="3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</row>
    <row r="19" spans="1:258" s="32" customFormat="1" ht="23.1" customHeight="1">
      <c r="A19" s="27"/>
      <c r="B19" s="28" t="s">
        <v>66</v>
      </c>
      <c r="C19" s="40"/>
      <c r="D19" s="36"/>
      <c r="E19" s="30"/>
      <c r="F19" s="31">
        <f t="shared" si="0"/>
        <v>0</v>
      </c>
      <c r="G19" s="28"/>
      <c r="H19" s="28"/>
      <c r="I19" s="29"/>
      <c r="J19" s="27"/>
      <c r="K19" s="3"/>
      <c r="L19" s="27"/>
      <c r="M19" s="3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</row>
    <row r="20" spans="1:258" s="32" customFormat="1" ht="23.1" customHeight="1">
      <c r="A20" s="27"/>
      <c r="B20" s="28" t="s">
        <v>67</v>
      </c>
      <c r="C20" s="40"/>
      <c r="D20" s="36"/>
      <c r="E20" s="30"/>
      <c r="F20" s="31">
        <f t="shared" si="0"/>
        <v>0</v>
      </c>
      <c r="G20" s="28"/>
      <c r="H20" s="28"/>
      <c r="I20" s="29"/>
      <c r="J20" s="27"/>
      <c r="K20" s="3"/>
      <c r="L20" s="27"/>
      <c r="M20" s="3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</row>
    <row r="21" spans="1:258" s="32" customFormat="1" ht="23.1" customHeight="1">
      <c r="A21" s="27"/>
      <c r="B21" s="28" t="s">
        <v>68</v>
      </c>
      <c r="C21" s="40"/>
      <c r="D21" s="36"/>
      <c r="E21" s="30"/>
      <c r="F21" s="31">
        <f t="shared" si="0"/>
        <v>0</v>
      </c>
      <c r="G21" s="28"/>
      <c r="H21" s="28"/>
      <c r="I21" s="29"/>
      <c r="J21" s="27"/>
      <c r="K21" s="3"/>
      <c r="L21" s="27"/>
      <c r="M21" s="3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</row>
    <row r="22" spans="1:258" s="32" customFormat="1" ht="23.1" customHeight="1">
      <c r="A22" s="27"/>
      <c r="B22" s="28" t="s">
        <v>69</v>
      </c>
      <c r="C22" s="40"/>
      <c r="D22" s="36"/>
      <c r="E22" s="30"/>
      <c r="F22" s="31">
        <f t="shared" si="0"/>
        <v>0</v>
      </c>
      <c r="G22" s="28"/>
      <c r="H22" s="28"/>
      <c r="I22" s="29"/>
      <c r="J22" s="27"/>
      <c r="K22" s="3"/>
      <c r="L22" s="27"/>
      <c r="M22" s="3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</row>
    <row r="23" spans="1:258" s="32" customFormat="1" ht="23.1" customHeight="1">
      <c r="A23" s="27"/>
      <c r="B23" s="28" t="s">
        <v>70</v>
      </c>
      <c r="C23" s="40"/>
      <c r="D23" s="36"/>
      <c r="E23" s="30"/>
      <c r="F23" s="31">
        <f t="shared" si="0"/>
        <v>0</v>
      </c>
      <c r="G23" s="28"/>
      <c r="H23" s="28"/>
      <c r="I23" s="29"/>
      <c r="J23" s="27"/>
      <c r="K23" s="3"/>
      <c r="L23" s="3"/>
      <c r="M23" s="3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</row>
    <row r="24" spans="1:258" s="32" customFormat="1" ht="23.1" customHeight="1">
      <c r="A24" s="27"/>
      <c r="B24" s="28" t="s">
        <v>71</v>
      </c>
      <c r="C24" s="40"/>
      <c r="D24" s="36"/>
      <c r="E24" s="30"/>
      <c r="F24" s="31">
        <f t="shared" si="0"/>
        <v>0</v>
      </c>
      <c r="G24" s="28"/>
      <c r="H24" s="28"/>
      <c r="I24" s="29"/>
      <c r="J24" s="27"/>
      <c r="K24" s="3"/>
      <c r="L24" s="3"/>
      <c r="M24" s="3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</row>
    <row r="25" spans="1:258" s="32" customFormat="1" ht="23.1" customHeight="1">
      <c r="A25" s="27"/>
      <c r="B25" s="28" t="s">
        <v>72</v>
      </c>
      <c r="C25" s="39"/>
      <c r="D25" s="36"/>
      <c r="E25" s="30"/>
      <c r="F25" s="31">
        <f t="shared" si="0"/>
        <v>0</v>
      </c>
      <c r="G25" s="28"/>
      <c r="H25" s="28"/>
      <c r="I25" s="29"/>
      <c r="J25" s="27"/>
      <c r="K25" s="3"/>
      <c r="L25" s="3"/>
      <c r="M25" s="3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</row>
    <row r="26" spans="1:258" s="32" customFormat="1" ht="23.1" customHeight="1">
      <c r="A26" s="27"/>
      <c r="B26" s="28" t="s">
        <v>73</v>
      </c>
      <c r="C26" s="39"/>
      <c r="D26" s="36"/>
      <c r="E26" s="30"/>
      <c r="F26" s="31">
        <f t="shared" si="0"/>
        <v>0</v>
      </c>
      <c r="G26" s="28"/>
      <c r="H26" s="28"/>
      <c r="I26" s="29"/>
      <c r="J26" s="27"/>
      <c r="K26" s="3"/>
      <c r="L26" s="3"/>
      <c r="M26" s="3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</row>
    <row r="27" spans="1:258" s="32" customFormat="1" ht="23.1" customHeight="1">
      <c r="A27" s="27"/>
      <c r="B27" s="28" t="s">
        <v>74</v>
      </c>
      <c r="C27" s="39"/>
      <c r="D27" s="36"/>
      <c r="E27" s="30"/>
      <c r="F27" s="31">
        <f t="shared" si="0"/>
        <v>0</v>
      </c>
      <c r="G27" s="28"/>
      <c r="H27" s="28"/>
      <c r="I27" s="29"/>
      <c r="J27" s="27"/>
      <c r="K27" s="3"/>
      <c r="L27" s="3"/>
      <c r="M27" s="3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</row>
    <row r="28" spans="1:258" s="32" customFormat="1" ht="23.1" customHeight="1">
      <c r="A28" s="27"/>
      <c r="B28" s="28" t="s">
        <v>75</v>
      </c>
      <c r="C28" s="39"/>
      <c r="D28" s="36"/>
      <c r="E28" s="30"/>
      <c r="F28" s="31">
        <f t="shared" si="0"/>
        <v>0</v>
      </c>
      <c r="G28" s="28"/>
      <c r="H28" s="28"/>
      <c r="I28" s="29"/>
      <c r="J28" s="27"/>
      <c r="K28" s="3"/>
      <c r="L28" s="3"/>
      <c r="M28" s="3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</row>
    <row r="29" spans="1:258" s="32" customFormat="1" ht="23.1" customHeight="1">
      <c r="A29" s="27"/>
      <c r="B29" s="28" t="s">
        <v>76</v>
      </c>
      <c r="C29" s="39"/>
      <c r="D29" s="36"/>
      <c r="E29" s="30"/>
      <c r="F29" s="31">
        <f t="shared" si="0"/>
        <v>0</v>
      </c>
      <c r="G29" s="28"/>
      <c r="H29" s="28"/>
      <c r="I29" s="29"/>
      <c r="J29" s="27"/>
      <c r="K29" s="3"/>
      <c r="L29" s="3"/>
      <c r="M29" s="3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</row>
    <row r="30" spans="1:258" s="32" customFormat="1" ht="23.1" customHeight="1">
      <c r="A30" s="27"/>
      <c r="B30" s="28" t="s">
        <v>77</v>
      </c>
      <c r="C30" s="39"/>
      <c r="D30" s="36"/>
      <c r="E30" s="30"/>
      <c r="F30" s="31">
        <f t="shared" si="0"/>
        <v>0</v>
      </c>
      <c r="G30" s="28"/>
      <c r="H30" s="28"/>
      <c r="I30" s="29"/>
      <c r="J30" s="27"/>
      <c r="K30" s="3"/>
      <c r="L30" s="3"/>
      <c r="M30" s="3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</row>
    <row r="31" spans="1:258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</row>
    <row r="32" spans="1:258" ht="24.95" customHeight="1">
      <c r="A32" s="3"/>
      <c r="B32" s="21" t="s">
        <v>43</v>
      </c>
      <c r="C32" s="6" t="s">
        <v>78</v>
      </c>
      <c r="D32" s="3"/>
      <c r="E32" s="3"/>
      <c r="F32" s="21" t="s">
        <v>44</v>
      </c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</row>
    <row r="33" spans="1:258" s="41" customFormat="1" ht="23.1" customHeight="1">
      <c r="B33" s="42" t="s">
        <v>45</v>
      </c>
      <c r="C33" s="43" t="s">
        <v>46</v>
      </c>
      <c r="D33" s="43" t="s">
        <v>1</v>
      </c>
      <c r="F33" s="44" t="s">
        <v>47</v>
      </c>
      <c r="G33" s="45">
        <v>0</v>
      </c>
    </row>
    <row r="34" spans="1:258" s="41" customFormat="1" ht="23.1" customHeight="1" thickBot="1">
      <c r="B34" s="46" t="s">
        <v>21</v>
      </c>
      <c r="C34" s="47">
        <f>COUNTIF(G11:G30, "Not Started")</f>
        <v>0</v>
      </c>
      <c r="D34" s="48" t="str">
        <f>IFERROR(C34/C39,"")</f>
        <v/>
      </c>
      <c r="F34" s="49" t="s">
        <v>48</v>
      </c>
      <c r="G34" s="50">
        <v>0</v>
      </c>
    </row>
    <row r="35" spans="1:258" s="41" customFormat="1" ht="23.1" customHeight="1">
      <c r="B35" s="28" t="s">
        <v>25</v>
      </c>
      <c r="C35" s="47">
        <f>COUNTIF(G11:G30, "In Progress")</f>
        <v>0</v>
      </c>
      <c r="D35" s="48" t="str">
        <f>IFERROR(C35/C39,"")</f>
        <v/>
      </c>
    </row>
    <row r="36" spans="1:258" s="41" customFormat="1" ht="23.1" customHeight="1">
      <c r="B36" s="51" t="s">
        <v>23</v>
      </c>
      <c r="C36" s="47">
        <f>COUNTIF(G11:G30, "Complete")</f>
        <v>0</v>
      </c>
      <c r="D36" s="48" t="str">
        <f>IFERROR(C36/C39,"")</f>
        <v/>
      </c>
    </row>
    <row r="37" spans="1:258" s="41" customFormat="1" ht="23.1" customHeight="1">
      <c r="B37" s="52" t="s">
        <v>29</v>
      </c>
      <c r="C37" s="47">
        <f>COUNTIF(G11:G30, "Overdue")</f>
        <v>0</v>
      </c>
      <c r="D37" s="48" t="str">
        <f>IFERROR(C37/C39,"")</f>
        <v/>
      </c>
    </row>
    <row r="38" spans="1:258" s="41" customFormat="1" ht="23.1" customHeight="1" thickBot="1">
      <c r="B38" s="53" t="s">
        <v>31</v>
      </c>
      <c r="C38" s="54">
        <f>COUNTIF(G11:G30, "On Hold")</f>
        <v>0</v>
      </c>
      <c r="D38" s="55" t="str">
        <f>IFERROR(C38/C39,"")</f>
        <v/>
      </c>
    </row>
    <row r="39" spans="1:258" s="41" customFormat="1" ht="23.1" customHeight="1">
      <c r="B39" s="56" t="s">
        <v>49</v>
      </c>
      <c r="C39" s="57">
        <f>SUM(C34:C38)</f>
        <v>0</v>
      </c>
      <c r="D39" s="58">
        <f>SUM(D34:D38)</f>
        <v>0</v>
      </c>
    </row>
    <row r="40" spans="1:258" s="41" customFormat="1"/>
    <row r="41" spans="1:258" ht="24.95" customHeight="1">
      <c r="A41" s="3"/>
      <c r="B41" s="21" t="s">
        <v>50</v>
      </c>
      <c r="C41" s="6" t="s">
        <v>78</v>
      </c>
      <c r="D41" s="3"/>
      <c r="E41" s="3"/>
      <c r="F41" s="64" t="s">
        <v>51</v>
      </c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</row>
    <row r="42" spans="1:258" s="41" customFormat="1" ht="23.1" customHeight="1">
      <c r="B42" s="42" t="s">
        <v>52</v>
      </c>
      <c r="C42" s="43" t="s">
        <v>46</v>
      </c>
      <c r="D42" s="43" t="s">
        <v>1</v>
      </c>
      <c r="F42" s="59" t="s">
        <v>53</v>
      </c>
      <c r="G42" s="45">
        <v>0</v>
      </c>
    </row>
    <row r="43" spans="1:258" s="41" customFormat="1" ht="23.1" customHeight="1">
      <c r="B43" s="34" t="s">
        <v>20</v>
      </c>
      <c r="C43" s="47">
        <f>COUNTIF(H11:H30, "High")</f>
        <v>0</v>
      </c>
      <c r="D43" s="48" t="str">
        <f>IFERROR(C43/C47,"")</f>
        <v/>
      </c>
      <c r="F43" s="60" t="s">
        <v>54</v>
      </c>
      <c r="G43" s="45">
        <v>0</v>
      </c>
    </row>
    <row r="44" spans="1:258" s="41" customFormat="1" ht="23.1" customHeight="1">
      <c r="B44" s="37" t="s">
        <v>24</v>
      </c>
      <c r="C44" s="47">
        <f>COUNTIF(H11:H30, "Medium")</f>
        <v>0</v>
      </c>
      <c r="D44" s="48" t="str">
        <f>IFERROR(C44/C47,"")</f>
        <v/>
      </c>
      <c r="F44" s="61" t="s">
        <v>55</v>
      </c>
      <c r="G44" s="45">
        <v>0</v>
      </c>
    </row>
    <row r="45" spans="1:258" s="41" customFormat="1" ht="23.1" customHeight="1">
      <c r="B45" s="38" t="s">
        <v>27</v>
      </c>
      <c r="C45" s="47">
        <f>COUNTIF(H11:H30, "Low")</f>
        <v>0</v>
      </c>
      <c r="D45" s="48" t="str">
        <f>IFERROR(C45/C47,"")</f>
        <v/>
      </c>
      <c r="F45" s="3"/>
      <c r="G45" s="3"/>
    </row>
    <row r="46" spans="1:258" s="41" customFormat="1" ht="23.1" customHeight="1" thickBot="1">
      <c r="B46" s="62"/>
      <c r="C46" s="54">
        <f>COUNTIF(H11:H30, "...")</f>
        <v>0</v>
      </c>
      <c r="D46" s="55" t="str">
        <f>IFERROR(C46/C47,"")</f>
        <v/>
      </c>
      <c r="F46" s="3"/>
      <c r="G46" s="3"/>
    </row>
    <row r="47" spans="1:258" s="41" customFormat="1" ht="23.1" customHeight="1">
      <c r="B47" s="56" t="s">
        <v>49</v>
      </c>
      <c r="C47" s="57">
        <f>SUM(C43:C46)</f>
        <v>0</v>
      </c>
      <c r="D47" s="58">
        <f>SUM(D43:D46)</f>
        <v>0</v>
      </c>
      <c r="F47" s="3"/>
      <c r="G47" s="3"/>
    </row>
    <row r="48" spans="1:25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</row>
    <row r="50" spans="1:258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</row>
    <row r="66" spans="1:258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</row>
    <row r="67" spans="1:258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58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58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58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5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</row>
    <row r="309" spans="1:258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</row>
    <row r="310" spans="1:258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</row>
    <row r="311" spans="1:258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</row>
    <row r="312" spans="1:258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</row>
    <row r="313" spans="1:258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</row>
    <row r="314" spans="1:258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</row>
    <row r="315" spans="1:258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</row>
    <row r="316" spans="1:258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</row>
    <row r="317" spans="1:258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</row>
    <row r="318" spans="1:25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</row>
    <row r="319" spans="1:258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</row>
    <row r="320" spans="1:258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</row>
    <row r="321" spans="1:28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</row>
    <row r="322" spans="1:28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</row>
    <row r="323" spans="1:28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</row>
    <row r="324" spans="1:28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</row>
    <row r="325" spans="1:28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</row>
    <row r="326" spans="1:28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</row>
    <row r="327" spans="1:28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</row>
    <row r="328" spans="1:28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</row>
    <row r="329" spans="1:28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</row>
    <row r="330" spans="1:28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</row>
    <row r="331" spans="1:28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</row>
    <row r="332" spans="1:28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</row>
    <row r="333" spans="1:28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</row>
    <row r="334" spans="1:28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</row>
    <row r="335" spans="1:28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</row>
    <row r="336" spans="1:28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</row>
    <row r="337" spans="1:28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</row>
    <row r="338" spans="1:28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</row>
    <row r="339" spans="1:28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</row>
    <row r="340" spans="1:28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</row>
    <row r="341" spans="1:28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</row>
    <row r="342" spans="1:28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</row>
    <row r="343" spans="1:28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</row>
    <row r="344" spans="1:28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</row>
    <row r="345" spans="1:28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</row>
    <row r="346" spans="1:28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</row>
    <row r="347" spans="1:28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</row>
    <row r="348" spans="1:28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</row>
    <row r="349" spans="1:28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</row>
    <row r="350" spans="1:28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</row>
    <row r="351" spans="1:28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</row>
    <row r="352" spans="1:28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</row>
    <row r="353" spans="1:28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</row>
    <row r="354" spans="1:28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</row>
    <row r="355" spans="1:28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</row>
    <row r="356" spans="1:28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</row>
    <row r="357" spans="1:28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</row>
    <row r="358" spans="1:28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</row>
    <row r="359" spans="1:28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</row>
    <row r="360" spans="1:28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</row>
    <row r="361" spans="1:28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</row>
    <row r="362" spans="1:28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</row>
    <row r="363" spans="1:28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</row>
    <row r="364" spans="1:28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</row>
    <row r="365" spans="1:28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</row>
    <row r="366" spans="1:28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</row>
    <row r="367" spans="1:28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</row>
    <row r="368" spans="1:28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</row>
    <row r="369" spans="1:28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</row>
    <row r="370" spans="1:28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</row>
    <row r="371" spans="1:28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</row>
    <row r="372" spans="1:28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</row>
    <row r="373" spans="1:28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</row>
    <row r="374" spans="1:28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</row>
    <row r="375" spans="1:28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</row>
    <row r="376" spans="1:28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</row>
    <row r="377" spans="1:28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</row>
    <row r="378" spans="1:28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</row>
    <row r="379" spans="1:28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</row>
    <row r="380" spans="1:28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</row>
    <row r="381" spans="1:28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</row>
    <row r="382" spans="1:2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</row>
    <row r="383" spans="1:28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</row>
    <row r="384" spans="1:28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</row>
    <row r="385" spans="1:28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</row>
    <row r="386" spans="1:28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</row>
    <row r="387" spans="1:28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</row>
    <row r="388" spans="1:28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</row>
    <row r="389" spans="1:28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</row>
    <row r="390" spans="1:28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  <row r="998" spans="1:28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</row>
    <row r="999" spans="1:28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</row>
    <row r="1000" spans="1:28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</row>
    <row r="1001" spans="1:28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</row>
    <row r="1002" spans="1:28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</row>
    <row r="1003" spans="1:28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</row>
    <row r="1004" spans="1:28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</row>
    <row r="1005" spans="1:28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</row>
    <row r="1006" spans="1:28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</row>
    <row r="1007" spans="1:28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</row>
    <row r="1008" spans="1:28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</row>
    <row r="1009" spans="1:28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</row>
    <row r="1010" spans="1:28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</row>
    <row r="1011" spans="1:28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</row>
    <row r="1012" spans="1:28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</row>
    <row r="1013" spans="1:28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</row>
    <row r="1014" spans="1:28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</row>
    <row r="1015" spans="1:28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</row>
    <row r="1016" spans="1:282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</row>
    <row r="1017" spans="1:282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</row>
    <row r="1018" spans="1:282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</row>
    <row r="1019" spans="1:282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</row>
    <row r="1020" spans="1:282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</row>
    <row r="1021" spans="1:282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</row>
    <row r="1022" spans="1:282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</row>
    <row r="1023" spans="1:282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</row>
  </sheetData>
  <mergeCells count="2">
    <mergeCell ref="B1:I1"/>
    <mergeCell ref="B3:E3"/>
  </mergeCells>
  <phoneticPr fontId="3" type="noConversion"/>
  <conditionalFormatting sqref="B34:B38">
    <cfRule type="containsText" dxfId="23" priority="12" operator="containsText" text="期日超過">
      <formula>NOT(ISERROR(SEARCH("期日超過",B34)))</formula>
    </cfRule>
    <cfRule type="containsText" dxfId="22" priority="13" operator="containsText" text="保留中">
      <formula>NOT(ISERROR(SEARCH("保留中",B34)))</formula>
    </cfRule>
    <cfRule type="containsText" dxfId="21" priority="14" operator="containsText" text="完了">
      <formula>NOT(ISERROR(SEARCH("完了",B34)))</formula>
    </cfRule>
    <cfRule type="containsText" dxfId="20" priority="15" operator="containsText" text="進行中">
      <formula>NOT(ISERROR(SEARCH("進行中",B34)))</formula>
    </cfRule>
    <cfRule type="containsText" dxfId="19" priority="16" operator="containsText" text="未開始">
      <formula>NOT(ISERROR(SEARCH("未開始",B34)))</formula>
    </cfRule>
  </conditionalFormatting>
  <conditionalFormatting sqref="B43:B46">
    <cfRule type="containsText" dxfId="18" priority="9" operator="containsText" text="低">
      <formula>NOT(ISERROR(SEARCH("低",B43)))</formula>
    </cfRule>
    <cfRule type="containsText" dxfId="17" priority="10" operator="containsText" text="中">
      <formula>NOT(ISERROR(SEARCH("中",B43)))</formula>
    </cfRule>
    <cfRule type="containsText" dxfId="16" priority="11" operator="containsText" text="高">
      <formula>NOT(ISERROR(SEARCH("高",B43)))</formula>
    </cfRule>
  </conditionalFormatting>
  <conditionalFormatting sqref="G11:G30">
    <cfRule type="containsText" dxfId="15" priority="1" operator="containsText" text="期日超過">
      <formula>NOT(ISERROR(SEARCH("期日超過",G11)))</formula>
    </cfRule>
    <cfRule type="containsText" dxfId="14" priority="5" operator="containsText" text="保留中">
      <formula>NOT(ISERROR(SEARCH("保留中",G11)))</formula>
    </cfRule>
    <cfRule type="containsText" dxfId="13" priority="6" operator="containsText" text="完了">
      <formula>NOT(ISERROR(SEARCH("完了",G11)))</formula>
    </cfRule>
    <cfRule type="containsText" dxfId="12" priority="7" operator="containsText" text="進行中">
      <formula>NOT(ISERROR(SEARCH("進行中",G11)))</formula>
    </cfRule>
    <cfRule type="containsText" dxfId="11" priority="8" operator="containsText" text="未開始">
      <formula>NOT(ISERROR(SEARCH("未開始",G11)))</formula>
    </cfRule>
  </conditionalFormatting>
  <conditionalFormatting sqref="H11:H30">
    <cfRule type="containsText" dxfId="10" priority="2" operator="containsText" text="低">
      <formula>NOT(ISERROR(SEARCH("低",H11)))</formula>
    </cfRule>
    <cfRule type="containsText" dxfId="9" priority="3" operator="containsText" text="中">
      <formula>NOT(ISERROR(SEARCH("中",H11)))</formula>
    </cfRule>
    <cfRule type="containsText" dxfId="8" priority="4" operator="containsText" text="高">
      <formula>NOT(ISERROR(SEARCH("高",H11)))</formula>
    </cfRule>
  </conditionalFormatting>
  <conditionalFormatting sqref="K11:K15">
    <cfRule type="containsText" dxfId="7" priority="17" operator="containsText" text="期日超過">
      <formula>NOT(ISERROR(SEARCH("期日超過",K11)))</formula>
    </cfRule>
    <cfRule type="containsText" dxfId="6" priority="21" operator="containsText" text="保留中">
      <formula>NOT(ISERROR(SEARCH("保留中",K11)))</formula>
    </cfRule>
    <cfRule type="containsText" dxfId="5" priority="22" operator="containsText" text="完了">
      <formula>NOT(ISERROR(SEARCH("完了",K11)))</formula>
    </cfRule>
    <cfRule type="containsText" dxfId="4" priority="23" operator="containsText" text="進行中">
      <formula>NOT(ISERROR(SEARCH("進行中",K11)))</formula>
    </cfRule>
    <cfRule type="containsText" dxfId="3" priority="24" operator="containsText" text="未開始">
      <formula>NOT(ISERROR(SEARCH("未開始",K11)))</formula>
    </cfRule>
  </conditionalFormatting>
  <conditionalFormatting sqref="M11:M14">
    <cfRule type="containsText" dxfId="2" priority="18" operator="containsText" text="低">
      <formula>NOT(ISERROR(SEARCH("低",M11)))</formula>
    </cfRule>
    <cfRule type="containsText" dxfId="1" priority="19" operator="containsText" text="中">
      <formula>NOT(ISERROR(SEARCH("中",M11)))</formula>
    </cfRule>
    <cfRule type="containsText" dxfId="0" priority="20" operator="containsText" text="高">
      <formula>NOT(ISERROR(SEARCH("高",M11)))</formula>
    </cfRule>
  </conditionalFormatting>
  <dataValidations count="2">
    <dataValidation type="list" allowBlank="1" showInputMessage="1" showErrorMessage="1" sqref="H11:H30" xr:uid="{8D9829A4-C576-B54B-BB1F-43ED81342637}">
      <formula1>$M$11:$M$14</formula1>
    </dataValidation>
    <dataValidation type="list" allowBlank="1" showInputMessage="1" showErrorMessage="1" sqref="G11:G30" xr:uid="{6EC4356F-9277-6544-A4A3-6512C73CF674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14" sqref="B14"/>
    </sheetView>
  </sheetViews>
  <sheetFormatPr defaultColWidth="10.875" defaultRowHeight="15"/>
  <cols>
    <col min="1" max="1" width="3.375" style="2" customWidth="1"/>
    <col min="2" max="2" width="97.875" style="2" customWidth="1"/>
    <col min="3" max="16384" width="10.875" style="2"/>
  </cols>
  <sheetData>
    <row r="2" spans="2:2" ht="110.25" customHeight="1">
      <c r="B2" s="1" t="s">
        <v>79</v>
      </c>
    </row>
  </sheetData>
  <phoneticPr fontId="33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プロジェクト ステータス ダッシュボード</vt:lpstr>
      <vt:lpstr>空白 プロジェクト ステータス ダッシュボード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cp:lastPrinted>2022-04-11T23:16:09Z</cp:lastPrinted>
  <dcterms:created xsi:type="dcterms:W3CDTF">2015-02-24T20:54:23Z</dcterms:created>
  <dcterms:modified xsi:type="dcterms:W3CDTF">2023-11-08T12:10:34Z</dcterms:modified>
</cp:coreProperties>
</file>