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E175B28D-137A-A447-A819-6A6AB50CFB4B}" xr6:coauthVersionLast="47" xr6:coauthVersionMax="47" xr10:uidLastSave="{00000000-0000-0000-0000-000000000000}"/>
  <bookViews>
    <workbookView xWindow="440" yWindow="500" windowWidth="27920" windowHeight="16260" tabRatio="500" xr2:uid="{00000000-000D-0000-FFFF-FFFF00000000}"/>
  </bookViews>
  <sheets>
    <sheet name="PLM ROI 計算ツール" sheetId="1" r:id="rId1"/>
    <sheet name="PLM ROI 計算ツール - 空白" sheetId="3" r:id="rId2"/>
    <sheet name="– 免責条項 –" sheetId="2" r:id="rId3"/>
  </sheets>
  <externalReferences>
    <externalReference r:id="rId4"/>
  </externalReferences>
  <definedNames>
    <definedName name="Interval" localSheetId="1">'PLM ROI 計算ツール - 空白'!#REF!</definedName>
    <definedName name="Interval">'PLM ROI 計算ツール'!#REF!</definedName>
    <definedName name="_xlnm.Print_Area" localSheetId="0">'PLM ROI 計算ツール'!$B$1:$F$34</definedName>
    <definedName name="_xlnm.Print_Area" localSheetId="1">'PLM ROI 計算ツール - 空白'!$B$1:$F$34</definedName>
    <definedName name="ScheduleStart" localSheetId="1">'PLM ROI 計算ツール - 空白'!#REF!</definedName>
    <definedName name="ScheduleStart">'PLM ROI 計算ツール'!#REF!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8" i="3" l="1"/>
  <c r="E28" i="3"/>
  <c r="D27" i="3"/>
  <c r="E27" i="3"/>
  <c r="D26" i="3"/>
  <c r="E26" i="3"/>
  <c r="D25" i="3"/>
  <c r="E25" i="3"/>
  <c r="E24" i="3"/>
  <c r="D24" i="3"/>
  <c r="C34" i="3"/>
  <c r="E21" i="3"/>
  <c r="D21" i="3"/>
  <c r="C21" i="3"/>
  <c r="C29" i="3"/>
  <c r="D29" i="3"/>
  <c r="E29" i="3"/>
  <c r="C32" i="3"/>
  <c r="E24" i="1"/>
  <c r="D24" i="1"/>
  <c r="D28" i="1"/>
  <c r="E28" i="1"/>
  <c r="D27" i="1"/>
  <c r="E27" i="1"/>
  <c r="D26" i="1"/>
  <c r="E26" i="1"/>
  <c r="D25" i="1"/>
  <c r="D21" i="1"/>
  <c r="E21" i="1"/>
  <c r="C21" i="1"/>
  <c r="C29" i="1"/>
  <c r="C33" i="3"/>
  <c r="E25" i="1"/>
  <c r="E29" i="1"/>
  <c r="D29" i="1"/>
  <c r="C32" i="1"/>
  <c r="C34" i="1"/>
  <c r="C33" i="1"/>
</calcChain>
</file>

<file path=xl/sharedStrings.xml><?xml version="1.0" encoding="utf-8"?>
<sst xmlns="http://schemas.openxmlformats.org/spreadsheetml/2006/main" count="76" uniqueCount="36">
  <si>
    <t>ROI</t>
  </si>
  <si>
    <t>IRR</t>
  </si>
  <si>
    <t>NPV</t>
  </si>
  <si>
    <r>
      <rPr>
        <b/>
        <sz val="20"/>
        <color theme="0" tint="-0.499984740745262"/>
        <rFont val="MS PGothic"/>
        <family val="2"/>
        <charset val="128"/>
      </rPr>
      <t>製品ライフ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サイクル管理</t>
    </r>
    <r>
      <rPr>
        <b/>
        <sz val="20"/>
        <color theme="0" tint="-0.499984740745262"/>
        <rFont val="Century Gothic"/>
        <family val="2"/>
      </rPr>
      <t xml:space="preserve"> – ROI </t>
    </r>
    <r>
      <rPr>
        <b/>
        <sz val="20"/>
        <color theme="0" tint="-0.499984740745262"/>
        <rFont val="MS PGothic"/>
        <family val="2"/>
        <charset val="128"/>
      </rPr>
      <t>計算ツール</t>
    </r>
  </si>
  <si>
    <r>
      <rPr>
        <b/>
        <sz val="11"/>
        <color theme="0"/>
        <rFont val="MS PGothic"/>
        <family val="2"/>
        <charset val="128"/>
      </rPr>
      <t>インプット</t>
    </r>
  </si>
  <si>
    <r>
      <rPr>
        <sz val="10"/>
        <color theme="1"/>
        <rFont val="MS PGothic"/>
        <family val="2"/>
        <charset val="128"/>
      </rPr>
      <t>組織の総収益</t>
    </r>
  </si>
  <si>
    <r>
      <t xml:space="preserve">3 </t>
    </r>
    <r>
      <rPr>
        <sz val="10"/>
        <color theme="1"/>
        <rFont val="MS PGothic"/>
        <family val="2"/>
        <charset val="128"/>
      </rPr>
      <t>年間の総投資</t>
    </r>
  </si>
  <si>
    <r>
      <rPr>
        <sz val="10"/>
        <color theme="1"/>
        <rFont val="MS PGothic"/>
        <family val="2"/>
        <charset val="128"/>
      </rPr>
      <t>資本コスト</t>
    </r>
  </si>
  <si>
    <r>
      <rPr>
        <sz val="10"/>
        <color theme="1"/>
        <rFont val="MS PGothic"/>
        <family val="2"/>
        <charset val="128"/>
      </rPr>
      <t>年</t>
    </r>
  </si>
  <si>
    <r>
      <rPr>
        <sz val="10"/>
        <color theme="1"/>
        <rFont val="MS PGothic"/>
        <family val="2"/>
        <charset val="128"/>
      </rPr>
      <t>商品の直接コスト</t>
    </r>
  </si>
  <si>
    <r>
      <rPr>
        <sz val="10"/>
        <color theme="1"/>
        <rFont val="MS PGothic"/>
        <family val="2"/>
        <charset val="128"/>
      </rPr>
      <t>商品利益の直接コスト</t>
    </r>
  </si>
  <si>
    <r>
      <rPr>
        <sz val="10"/>
        <color theme="1"/>
        <rFont val="MS PGothic"/>
        <family val="2"/>
        <charset val="128"/>
      </rPr>
      <t>現在の営業利益率</t>
    </r>
  </si>
  <si>
    <r>
      <rPr>
        <sz val="10"/>
        <color theme="1"/>
        <rFont val="MS PGothic"/>
        <family val="2"/>
        <charset val="128"/>
      </rPr>
      <t>新製品の現在の収益</t>
    </r>
  </si>
  <si>
    <r>
      <rPr>
        <sz val="10"/>
        <color theme="1"/>
        <rFont val="MS PGothic"/>
        <family val="2"/>
        <charset val="128"/>
      </rPr>
      <t>新製品の成長</t>
    </r>
  </si>
  <si>
    <r>
      <rPr>
        <sz val="10"/>
        <color theme="1"/>
        <rFont val="MS PGothic"/>
        <family val="2"/>
        <charset val="128"/>
      </rPr>
      <t>研究開発費合計</t>
    </r>
  </si>
  <si>
    <r>
      <rPr>
        <sz val="10"/>
        <color theme="1"/>
        <rFont val="MS PGothic"/>
        <family val="2"/>
        <charset val="128"/>
      </rPr>
      <t>製品開発の節約</t>
    </r>
  </si>
  <si>
    <r>
      <rPr>
        <sz val="10"/>
        <color theme="1"/>
        <rFont val="MS PGothic"/>
        <family val="2"/>
        <charset val="128"/>
      </rPr>
      <t>スクラップ削減</t>
    </r>
  </si>
  <si>
    <r>
      <rPr>
        <sz val="10"/>
        <color theme="1"/>
        <rFont val="MS PGothic"/>
        <family val="2"/>
        <charset val="128"/>
      </rPr>
      <t>総在庫コスト</t>
    </r>
  </si>
  <si>
    <r>
      <rPr>
        <sz val="10"/>
        <color theme="1"/>
        <rFont val="MS PGothic"/>
        <family val="2"/>
        <charset val="128"/>
      </rPr>
      <t>人件費合計</t>
    </r>
  </si>
  <si>
    <r>
      <rPr>
        <sz val="10"/>
        <color theme="1"/>
        <rFont val="MS PGothic"/>
        <family val="2"/>
        <charset val="128"/>
      </rPr>
      <t>エコ人件費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年額削減</t>
    </r>
  </si>
  <si>
    <r>
      <rPr>
        <b/>
        <sz val="10"/>
        <color theme="0"/>
        <rFont val="MS PGothic"/>
        <family val="2"/>
        <charset val="128"/>
      </rPr>
      <t>キャッシュ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フロー</t>
    </r>
  </si>
  <si>
    <r>
      <t xml:space="preserve">1 </t>
    </r>
    <r>
      <rPr>
        <b/>
        <sz val="10"/>
        <color theme="0"/>
        <rFont val="MS PGothic"/>
        <family val="2"/>
        <charset val="128"/>
      </rPr>
      <t>年目</t>
    </r>
  </si>
  <si>
    <r>
      <t xml:space="preserve">2 </t>
    </r>
    <r>
      <rPr>
        <b/>
        <sz val="10"/>
        <color theme="0"/>
        <rFont val="MS PGothic"/>
        <family val="2"/>
        <charset val="128"/>
      </rPr>
      <t>年目</t>
    </r>
  </si>
  <si>
    <r>
      <t xml:space="preserve">3 </t>
    </r>
    <r>
      <rPr>
        <b/>
        <sz val="10"/>
        <color theme="0"/>
        <rFont val="MS PGothic"/>
        <family val="2"/>
        <charset val="128"/>
      </rPr>
      <t>年目</t>
    </r>
  </si>
  <si>
    <r>
      <rPr>
        <sz val="10"/>
        <color theme="1"/>
        <rFont val="MS PGothic"/>
        <family val="2"/>
        <charset val="128"/>
      </rPr>
      <t>年間総投資割合</t>
    </r>
  </si>
  <si>
    <r>
      <rPr>
        <b/>
        <sz val="10"/>
        <color theme="0"/>
        <rFont val="MS PGothic"/>
        <family val="2"/>
        <charset val="128"/>
      </rPr>
      <t>投資</t>
    </r>
  </si>
  <si>
    <r>
      <rPr>
        <b/>
        <sz val="10"/>
        <color theme="0"/>
        <rFont val="MS PGothic"/>
        <family val="2"/>
        <charset val="128"/>
      </rPr>
      <t>共同作業のメリットを伴わない利益の獲得</t>
    </r>
  </si>
  <si>
    <r>
      <rPr>
        <b/>
        <sz val="10"/>
        <color theme="1"/>
        <rFont val="MS PGothic"/>
        <family val="2"/>
        <charset val="128"/>
      </rPr>
      <t>部品標準化のメリット</t>
    </r>
  </si>
  <si>
    <r>
      <t xml:space="preserve">TTM </t>
    </r>
    <r>
      <rPr>
        <b/>
        <sz val="10"/>
        <color theme="1"/>
        <rFont val="MS PGothic"/>
        <family val="2"/>
        <charset val="128"/>
      </rPr>
      <t>と共同作業</t>
    </r>
  </si>
  <si>
    <r>
      <t xml:space="preserve">PDM </t>
    </r>
    <r>
      <rPr>
        <b/>
        <sz val="10"/>
        <color theme="1"/>
        <rFont val="MS PGothic"/>
        <family val="2"/>
        <charset val="128"/>
      </rPr>
      <t>の節約</t>
    </r>
  </si>
  <si>
    <r>
      <rPr>
        <b/>
        <sz val="10"/>
        <color theme="1"/>
        <rFont val="MS PGothic"/>
        <family val="2"/>
        <charset val="128"/>
      </rPr>
      <t>エコ削減</t>
    </r>
  </si>
  <si>
    <r>
      <rPr>
        <b/>
        <sz val="10"/>
        <color theme="1"/>
        <rFont val="MS PGothic"/>
        <family val="2"/>
        <charset val="128"/>
      </rPr>
      <t>作業のやり直しの節約</t>
    </r>
  </si>
  <si>
    <r>
      <rPr>
        <b/>
        <sz val="10"/>
        <color theme="1"/>
        <rFont val="MS PGothic"/>
        <family val="2"/>
        <charset val="128"/>
      </rPr>
      <t>純キャッシュ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フロー</t>
    </r>
  </si>
  <si>
    <r>
      <rPr>
        <b/>
        <sz val="11"/>
        <color theme="0"/>
        <rFont val="MS PGothic"/>
        <family val="2"/>
        <charset val="128"/>
      </rPr>
      <t>アウトプット</t>
    </r>
  </si>
  <si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</sst>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-409]h:mm\ AM/PM;@"/>
    <numFmt numFmtId="165" formatCode="0.0%"/>
    <numFmt numFmtId="166" formatCode="_(&quot;$&quot;* #,##0_);_(&quot;$&quot;* \(#,##0\);_(&quot;$&quot;* &quot;-&quot;??_);_(@_)"/>
    <numFmt numFmtId="167" formatCode="&quot;$&quot;#,##0.00"/>
  </numFmts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b/>
      <sz val="11"/>
      <color theme="0"/>
      <name val="Century Gothic"/>
      <family val="2"/>
    </font>
    <font>
      <sz val="10"/>
      <color theme="1"/>
      <name val="Century Gothic"/>
      <family val="2"/>
    </font>
    <font>
      <sz val="12"/>
      <color theme="0"/>
      <name val="Century Gothic"/>
      <family val="2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AEEF3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2"/>
    <xf numFmtId="164" fontId="4" fillId="7" borderId="1" xfId="0" applyNumberFormat="1" applyFont="1" applyFill="1" applyBorder="1" applyAlignment="1">
      <alignment horizontal="left" vertical="center" indent="1"/>
    </xf>
    <xf numFmtId="166" fontId="4" fillId="7" borderId="1" xfId="0" applyNumberFormat="1" applyFont="1" applyFill="1" applyBorder="1" applyAlignment="1">
      <alignment horizontal="right" vertical="center" indent="1"/>
    </xf>
    <xf numFmtId="164" fontId="5" fillId="2" borderId="1" xfId="0" applyNumberFormat="1" applyFont="1" applyFill="1" applyBorder="1" applyAlignment="1">
      <alignment horizontal="left" vertical="center" indent="1"/>
    </xf>
    <xf numFmtId="164" fontId="5" fillId="3" borderId="1" xfId="0" applyNumberFormat="1" applyFont="1" applyFill="1" applyBorder="1" applyAlignment="1">
      <alignment horizontal="left" vertical="center" indent="1"/>
    </xf>
    <xf numFmtId="44" fontId="4" fillId="7" borderId="1" xfId="0" applyNumberFormat="1" applyFont="1" applyFill="1" applyBorder="1" applyAlignment="1">
      <alignment horizontal="right" vertical="center" indent="1"/>
    </xf>
    <xf numFmtId="165" fontId="4" fillId="7" borderId="1" xfId="0" applyNumberFormat="1" applyFont="1" applyFill="1" applyBorder="1" applyAlignment="1">
      <alignment horizontal="right" vertical="center" indent="1"/>
    </xf>
    <xf numFmtId="9" fontId="4" fillId="7" borderId="1" xfId="1" applyFont="1" applyFill="1" applyBorder="1" applyAlignment="1">
      <alignment horizontal="right" vertical="center" indent="1"/>
    </xf>
    <xf numFmtId="44" fontId="4" fillId="9" borderId="1" xfId="0" applyNumberFormat="1" applyFont="1" applyFill="1" applyBorder="1" applyAlignment="1">
      <alignment horizontal="right" vertical="center" indent="1"/>
    </xf>
    <xf numFmtId="0" fontId="14" fillId="0" borderId="0" xfId="0" applyFont="1"/>
    <xf numFmtId="0" fontId="15" fillId="5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6" fillId="10" borderId="1" xfId="0" applyFont="1" applyFill="1" applyBorder="1" applyAlignment="1">
      <alignment horizontal="left" vertical="center" indent="1"/>
    </xf>
    <xf numFmtId="0" fontId="4" fillId="10" borderId="1" xfId="0" applyFont="1" applyFill="1" applyBorder="1" applyAlignment="1">
      <alignment horizontal="left" vertical="center"/>
    </xf>
    <xf numFmtId="164" fontId="17" fillId="2" borderId="1" xfId="0" applyNumberFormat="1" applyFont="1" applyFill="1" applyBorder="1" applyAlignment="1">
      <alignment horizontal="left" vertical="center" indent="1"/>
    </xf>
    <xf numFmtId="44" fontId="17" fillId="8" borderId="1" xfId="0" applyNumberFormat="1" applyFont="1" applyFill="1" applyBorder="1" applyAlignment="1">
      <alignment horizontal="right" vertical="center" indent="1"/>
    </xf>
    <xf numFmtId="164" fontId="17" fillId="3" borderId="1" xfId="0" applyNumberFormat="1" applyFont="1" applyFill="1" applyBorder="1" applyAlignment="1">
      <alignment horizontal="left" vertical="center" indent="1"/>
    </xf>
    <xf numFmtId="44" fontId="17" fillId="12" borderId="1" xfId="0" applyNumberFormat="1" applyFont="1" applyFill="1" applyBorder="1" applyAlignment="1">
      <alignment horizontal="right" vertical="center" indent="1"/>
    </xf>
    <xf numFmtId="165" fontId="17" fillId="8" borderId="1" xfId="1" applyNumberFormat="1" applyFont="1" applyFill="1" applyBorder="1" applyAlignment="1">
      <alignment horizontal="right" vertical="center" indent="1"/>
    </xf>
    <xf numFmtId="1" fontId="17" fillId="12" borderId="1" xfId="0" applyNumberFormat="1" applyFont="1" applyFill="1" applyBorder="1" applyAlignment="1">
      <alignment horizontal="right" vertical="center" indent="1"/>
    </xf>
    <xf numFmtId="9" fontId="17" fillId="12" borderId="1" xfId="1" applyFont="1" applyFill="1" applyBorder="1" applyAlignment="1">
      <alignment horizontal="right" vertical="center" indent="1"/>
    </xf>
    <xf numFmtId="9" fontId="17" fillId="8" borderId="1" xfId="1" applyFont="1" applyFill="1" applyBorder="1" applyAlignment="1">
      <alignment horizontal="right" vertical="center" indent="1"/>
    </xf>
    <xf numFmtId="165" fontId="17" fillId="12" borderId="1" xfId="1" applyNumberFormat="1" applyFont="1" applyFill="1" applyBorder="1" applyAlignment="1">
      <alignment horizontal="right" vertical="center" indent="1"/>
    </xf>
    <xf numFmtId="167" fontId="17" fillId="8" borderId="1" xfId="1" applyNumberFormat="1" applyFont="1" applyFill="1" applyBorder="1" applyAlignment="1">
      <alignment horizontal="right" vertical="center" indent="1"/>
    </xf>
    <xf numFmtId="0" fontId="18" fillId="0" borderId="0" xfId="0" applyFont="1" applyAlignment="1">
      <alignment horizontal="center" vertical="center"/>
    </xf>
    <xf numFmtId="0" fontId="4" fillId="10" borderId="1" xfId="0" applyFont="1" applyFill="1" applyBorder="1" applyAlignment="1">
      <alignment horizontal="left" vertical="center" indent="1"/>
    </xf>
    <xf numFmtId="0" fontId="4" fillId="1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2" fillId="0" borderId="2" xfId="2" applyFont="1" applyBorder="1" applyAlignment="1">
      <alignment horizontal="left" vertical="center" wrapText="1" indent="2"/>
    </xf>
    <xf numFmtId="0" fontId="19" fillId="6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累積キャッシュ フローの NPV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93403610911063"/>
          <c:y val="0.19797052452076322"/>
          <c:w val="0.82658189734586907"/>
          <c:h val="0.66243983205024615"/>
        </c:manualLayout>
      </c:layout>
      <c:areaChart>
        <c:grouping val="standard"/>
        <c:varyColors val="0"/>
        <c:ser>
          <c:idx val="0"/>
          <c:order val="0"/>
          <c:spPr>
            <a:gradFill>
              <a:gsLst>
                <a:gs pos="0">
                  <a:schemeClr val="tx2">
                    <a:lumMod val="40000"/>
                    <a:lumOff val="60000"/>
                    <a:alpha val="70000"/>
                  </a:schemeClr>
                </a:gs>
                <a:gs pos="100000">
                  <a:schemeClr val="tx2">
                    <a:lumMod val="60000"/>
                    <a:lumOff val="40000"/>
                    <a:alpha val="70000"/>
                  </a:schemeClr>
                </a:gs>
              </a:gsLst>
              <a:lin ang="0" scaled="0"/>
            </a:gradFill>
            <a:ln>
              <a:noFill/>
            </a:ln>
            <a:effectLst>
              <a:innerShdw dist="12700" dir="16200000">
                <a:schemeClr val="lt1"/>
              </a:innerShdw>
            </a:effectLst>
          </c:spPr>
          <c:val>
            <c:numRef>
              <c:f>'PLM ROI 計算ツール'!$C$29:$E$29</c:f>
              <c:numCache>
                <c:formatCode>_("$"* #,##0.00_);_("$"* \(#,##0.00\);_("$"* "-"??_);_(@_)</c:formatCode>
                <c:ptCount val="3"/>
                <c:pt idx="0">
                  <c:v>-4000000</c:v>
                </c:pt>
                <c:pt idx="1">
                  <c:v>244600000</c:v>
                </c:pt>
                <c:pt idx="2">
                  <c:v>238520000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1-480A-9E66-2CBB15845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12832"/>
        <c:axId val="79115008"/>
      </c:areaChart>
      <c:catAx>
        <c:axId val="79112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rtl="0"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年</a:t>
                </a:r>
              </a:p>
            </c:rich>
          </c:tx>
          <c:layout>
            <c:manualLayout>
              <c:xMode val="edge"/>
              <c:yMode val="edge"/>
              <c:x val="0.51715833244950282"/>
              <c:y val="0.91746373547419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rtl="0"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MS PGothic" panose="020B0600070205080204" pitchFamily="34" charset="-128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79115008"/>
        <c:crosses val="autoZero"/>
        <c:auto val="1"/>
        <c:lblAlgn val="ctr"/>
        <c:lblOffset val="100"/>
        <c:noMultiLvlLbl val="0"/>
      </c:catAx>
      <c:valAx>
        <c:axId val="791150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79112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60" verticalDpi="36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累積キャッシュ フローの NPV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93403610911063"/>
          <c:y val="0.19797052452076322"/>
          <c:w val="0.82658189734586907"/>
          <c:h val="0.66243983205024615"/>
        </c:manualLayout>
      </c:layout>
      <c:areaChart>
        <c:grouping val="standard"/>
        <c:varyColors val="0"/>
        <c:ser>
          <c:idx val="0"/>
          <c:order val="0"/>
          <c:spPr>
            <a:gradFill>
              <a:gsLst>
                <a:gs pos="0">
                  <a:schemeClr val="tx2">
                    <a:lumMod val="40000"/>
                    <a:lumOff val="60000"/>
                    <a:alpha val="70000"/>
                  </a:schemeClr>
                </a:gs>
                <a:gs pos="100000">
                  <a:schemeClr val="tx2">
                    <a:lumMod val="60000"/>
                    <a:lumOff val="40000"/>
                    <a:alpha val="70000"/>
                  </a:schemeClr>
                </a:gs>
              </a:gsLst>
              <a:lin ang="0" scaled="0"/>
            </a:gradFill>
            <a:ln>
              <a:noFill/>
            </a:ln>
            <a:effectLst>
              <a:innerShdw dist="12700" dir="16200000">
                <a:schemeClr val="lt1"/>
              </a:innerShdw>
            </a:effectLst>
          </c:spPr>
          <c:val>
            <c:numRef>
              <c:f>'PLM ROI 計算ツール - 空白'!$C$29:$E$29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D-6E44-84B0-4A5012E5F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20576"/>
        <c:axId val="79322496"/>
      </c:areaChart>
      <c:catAx>
        <c:axId val="79320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rtl="0"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年</a:t>
                </a:r>
              </a:p>
            </c:rich>
          </c:tx>
          <c:layout>
            <c:manualLayout>
              <c:xMode val="edge"/>
              <c:yMode val="edge"/>
              <c:x val="0.51715833244950282"/>
              <c:y val="0.91746373547419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rtl="0"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MS PGothic" panose="020B0600070205080204" pitchFamily="34" charset="-128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79322496"/>
        <c:crosses val="autoZero"/>
        <c:auto val="1"/>
        <c:lblAlgn val="ctr"/>
        <c:lblOffset val="100"/>
        <c:noMultiLvlLbl val="0"/>
      </c:catAx>
      <c:valAx>
        <c:axId val="7932249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79320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60" verticalDpi="36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9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effectLst>
        <a:innerShdw dist="12700" dir="16200000">
          <a:schemeClr val="lt1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effectLst>
        <a:innerShdw dist="12700" dir="16200000">
          <a:schemeClr val="lt1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79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effectLst>
        <a:innerShdw dist="12700" dir="16200000">
          <a:schemeClr val="lt1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effectLst>
        <a:innerShdw dist="12700" dir="16200000">
          <a:schemeClr val="lt1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7830&amp;utm_language=JP&amp;utm_source=template-excel&amp;utm_medium=content&amp;utm_campaign=ic-ROI+Calculator+for+Product+Lifecycle+Management+(PLM)+Systems-excel-77830-jp&amp;lpa=ic+ROI+Calculator+for+Product+Lifecycle+Management+(PLM)+Systems+excel+77830+jp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172157</xdr:colOff>
      <xdr:row>1</xdr:row>
      <xdr:rowOff>39512</xdr:rowOff>
    </xdr:from>
    <xdr:to>
      <xdr:col>5</xdr:col>
      <xdr:colOff>4483100</xdr:colOff>
      <xdr:row>17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C626C89-C772-44CF-940D-8BDDC0BB0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723900</xdr:colOff>
      <xdr:row>0</xdr:row>
      <xdr:rowOff>38100</xdr:rowOff>
    </xdr:from>
    <xdr:to>
      <xdr:col>6</xdr:col>
      <xdr:colOff>12700</xdr:colOff>
      <xdr:row>0</xdr:row>
      <xdr:rowOff>512612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8A4AEC4-7DB0-10F1-EDF0-3CD7857BA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75700" y="38100"/>
          <a:ext cx="2654300" cy="474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172157</xdr:colOff>
      <xdr:row>1</xdr:row>
      <xdr:rowOff>39512</xdr:rowOff>
    </xdr:from>
    <xdr:to>
      <xdr:col>5</xdr:col>
      <xdr:colOff>4483100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7CFC3A-94D1-5D4C-9E66-936881491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30&amp;utm_language=JP&amp;utm_source=template-excel&amp;utm_medium=content&amp;utm_campaign=ic-ROI+Calculator+for+Product+Lifecycle+Management+(PLM)+Systems-excel-77830-jp&amp;lpa=ic+ROI+Calculator+for+Product+Lifecycle+Management+(PLM)+Systems+excel+77830+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F4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0" customWidth="1"/>
    <col min="2" max="2" width="42.83203125" style="10" customWidth="1"/>
    <col min="3" max="5" width="19.83203125" style="10" customWidth="1"/>
    <col min="6" max="6" width="44.1640625" style="10" customWidth="1"/>
    <col min="7" max="7" width="3.33203125" style="10" customWidth="1"/>
    <col min="8" max="16384" width="10.83203125" style="10"/>
  </cols>
  <sheetData>
    <row r="1" spans="2:3" ht="42" customHeight="1">
      <c r="B1" s="11" t="s">
        <v>3</v>
      </c>
      <c r="C1" s="11"/>
    </row>
    <row r="2" spans="2:3" s="12" customFormat="1" ht="20.25" customHeight="1">
      <c r="B2" s="13" t="s">
        <v>4</v>
      </c>
      <c r="C2" s="14"/>
    </row>
    <row r="3" spans="2:3" ht="20.25" customHeight="1">
      <c r="B3" s="15" t="s">
        <v>5</v>
      </c>
      <c r="C3" s="16">
        <v>800000000</v>
      </c>
    </row>
    <row r="4" spans="2:3" ht="20.25" customHeight="1">
      <c r="B4" s="17" t="s">
        <v>6</v>
      </c>
      <c r="C4" s="18">
        <v>20000000</v>
      </c>
    </row>
    <row r="5" spans="2:3" ht="20.25" customHeight="1">
      <c r="B5" s="15" t="s">
        <v>7</v>
      </c>
      <c r="C5" s="19">
        <v>0.04</v>
      </c>
    </row>
    <row r="6" spans="2:3" ht="20.25" customHeight="1">
      <c r="B6" s="17" t="s">
        <v>8</v>
      </c>
      <c r="C6" s="20">
        <v>3</v>
      </c>
    </row>
    <row r="7" spans="2:3" ht="20.25" customHeight="1">
      <c r="B7" s="15" t="s">
        <v>9</v>
      </c>
      <c r="C7" s="16">
        <v>30000000</v>
      </c>
    </row>
    <row r="8" spans="2:3" ht="20.25" customHeight="1">
      <c r="B8" s="17" t="s">
        <v>10</v>
      </c>
      <c r="C8" s="21">
        <v>0.3</v>
      </c>
    </row>
    <row r="9" spans="2:3" ht="20.25" customHeight="1">
      <c r="B9" s="15" t="s">
        <v>11</v>
      </c>
      <c r="C9" s="22">
        <v>0.2</v>
      </c>
    </row>
    <row r="10" spans="2:3" ht="20.25" customHeight="1">
      <c r="B10" s="17" t="s">
        <v>12</v>
      </c>
      <c r="C10" s="18">
        <v>40000000</v>
      </c>
    </row>
    <row r="11" spans="2:3" ht="20.25" customHeight="1">
      <c r="B11" s="15" t="s">
        <v>13</v>
      </c>
      <c r="C11" s="19">
        <v>0.2</v>
      </c>
    </row>
    <row r="12" spans="2:3" ht="20.25" customHeight="1">
      <c r="B12" s="17" t="s">
        <v>14</v>
      </c>
      <c r="C12" s="18">
        <v>300000000</v>
      </c>
    </row>
    <row r="13" spans="2:3" ht="20.25" customHeight="1">
      <c r="B13" s="15" t="s">
        <v>15</v>
      </c>
      <c r="C13" s="22">
        <v>0.1</v>
      </c>
    </row>
    <row r="14" spans="2:3" ht="20.25" customHeight="1">
      <c r="B14" s="17" t="s">
        <v>16</v>
      </c>
      <c r="C14" s="23">
        <v>0.1</v>
      </c>
    </row>
    <row r="15" spans="2:3" ht="20.25" customHeight="1">
      <c r="B15" s="15" t="s">
        <v>17</v>
      </c>
      <c r="C15" s="24">
        <v>500000000</v>
      </c>
    </row>
    <row r="16" spans="2:3" ht="20.25" customHeight="1">
      <c r="B16" s="17" t="s">
        <v>18</v>
      </c>
      <c r="C16" s="18">
        <v>300000000</v>
      </c>
    </row>
    <row r="17" spans="2:5" ht="20.25" customHeight="1">
      <c r="B17" s="15" t="s">
        <v>19</v>
      </c>
      <c r="C17" s="22">
        <v>0.5</v>
      </c>
    </row>
    <row r="18" spans="2:5" ht="11.25" customHeight="1">
      <c r="E18" s="25"/>
    </row>
    <row r="19" spans="2:5" ht="20.25" customHeight="1">
      <c r="B19" s="26" t="s">
        <v>20</v>
      </c>
      <c r="C19" s="27" t="s">
        <v>21</v>
      </c>
      <c r="D19" s="27" t="s">
        <v>22</v>
      </c>
      <c r="E19" s="27" t="s">
        <v>23</v>
      </c>
    </row>
    <row r="20" spans="2:5" ht="20.25" customHeight="1">
      <c r="B20" s="15" t="s">
        <v>24</v>
      </c>
      <c r="C20" s="22">
        <v>0.2</v>
      </c>
      <c r="D20" s="22">
        <v>0.2</v>
      </c>
      <c r="E20" s="22">
        <v>0.6</v>
      </c>
    </row>
    <row r="21" spans="2:5" ht="20.25" customHeight="1">
      <c r="B21" s="2" t="s">
        <v>25</v>
      </c>
      <c r="C21" s="3">
        <f>-C20*$C$4</f>
        <v>-4000000</v>
      </c>
      <c r="D21" s="3">
        <f t="shared" ref="D21:E21" si="0">-D20*$C$4</f>
        <v>-4000000</v>
      </c>
      <c r="E21" s="3">
        <f t="shared" si="0"/>
        <v>-12000000</v>
      </c>
    </row>
    <row r="22" spans="2:5" ht="11.25" customHeight="1"/>
    <row r="23" spans="2:5" ht="20.25" customHeight="1">
      <c r="B23" s="26" t="s">
        <v>26</v>
      </c>
      <c r="C23" s="27" t="s">
        <v>21</v>
      </c>
      <c r="D23" s="27" t="s">
        <v>22</v>
      </c>
      <c r="E23" s="27" t="s">
        <v>23</v>
      </c>
    </row>
    <row r="24" spans="2:5" ht="20.25" customHeight="1">
      <c r="B24" s="4" t="s">
        <v>27</v>
      </c>
      <c r="C24" s="28"/>
      <c r="D24" s="6">
        <f>$C$7*$C$8</f>
        <v>9000000</v>
      </c>
      <c r="E24" s="6">
        <f>$C$7*$C$8</f>
        <v>9000000</v>
      </c>
    </row>
    <row r="25" spans="2:5" ht="20.25" customHeight="1">
      <c r="B25" s="5" t="s">
        <v>28</v>
      </c>
      <c r="C25" s="29"/>
      <c r="D25" s="9">
        <f>C10*(1+C11)*C9</f>
        <v>9600000</v>
      </c>
      <c r="E25" s="9">
        <f>D25*(1+C11)</f>
        <v>11520000</v>
      </c>
    </row>
    <row r="26" spans="2:5" ht="20.25" customHeight="1">
      <c r="B26" s="4" t="s">
        <v>29</v>
      </c>
      <c r="C26" s="28"/>
      <c r="D26" s="6">
        <f>C12*C13</f>
        <v>30000000</v>
      </c>
      <c r="E26" s="6">
        <f>D26</f>
        <v>30000000</v>
      </c>
    </row>
    <row r="27" spans="2:5" ht="20.25" customHeight="1">
      <c r="B27" s="5" t="s">
        <v>30</v>
      </c>
      <c r="C27" s="29"/>
      <c r="D27" s="9">
        <f>$C$16*$C$17</f>
        <v>150000000</v>
      </c>
      <c r="E27" s="9">
        <f>D27</f>
        <v>150000000</v>
      </c>
    </row>
    <row r="28" spans="2:5" ht="20.25" customHeight="1">
      <c r="B28" s="4" t="s">
        <v>31</v>
      </c>
      <c r="C28" s="28"/>
      <c r="D28" s="6">
        <f>C15*C14</f>
        <v>50000000</v>
      </c>
      <c r="E28" s="6">
        <f>D28</f>
        <v>50000000</v>
      </c>
    </row>
    <row r="29" spans="2:5" ht="20.25" customHeight="1">
      <c r="B29" s="5" t="s">
        <v>32</v>
      </c>
      <c r="C29" s="9">
        <f>SUM(C21:C28)</f>
        <v>-4000000</v>
      </c>
      <c r="D29" s="9">
        <f>SUM(D21:D28)</f>
        <v>244600000</v>
      </c>
      <c r="E29" s="9">
        <f>SUM(E21:E28)</f>
        <v>238520000</v>
      </c>
    </row>
    <row r="30" spans="2:5" ht="11.25" customHeight="1">
      <c r="E30" s="25"/>
    </row>
    <row r="31" spans="2:5" ht="20.25" customHeight="1">
      <c r="B31" s="13" t="s">
        <v>33</v>
      </c>
      <c r="C31" s="14"/>
      <c r="E31" s="25"/>
    </row>
    <row r="32" spans="2:5" ht="20.25" customHeight="1">
      <c r="B32" s="4" t="s">
        <v>1</v>
      </c>
      <c r="C32" s="7">
        <f>IFERROR(IRR(C29:E29),0)</f>
        <v>61.110069763677267</v>
      </c>
      <c r="E32" s="25"/>
    </row>
    <row r="33" spans="2:6" ht="20.25" customHeight="1">
      <c r="B33" s="5" t="s">
        <v>2</v>
      </c>
      <c r="C33" s="9">
        <f>C29+NPV(C5,D29,E29)</f>
        <v>451717455.62130177</v>
      </c>
      <c r="E33" s="25"/>
    </row>
    <row r="34" spans="2:6" ht="20.25" customHeight="1">
      <c r="B34" s="4" t="s">
        <v>0</v>
      </c>
      <c r="C34" s="8">
        <f>IFERROR((SUM(D24:D28)+SUM(E24:E28))/C4,0)</f>
        <v>24.956</v>
      </c>
      <c r="E34" s="25"/>
    </row>
    <row r="35" spans="2:6" ht="18" customHeight="1">
      <c r="E35" s="25"/>
    </row>
    <row r="36" spans="2:6" ht="50.25" customHeight="1">
      <c r="B36" s="31" t="s">
        <v>35</v>
      </c>
      <c r="C36" s="31"/>
      <c r="D36" s="31"/>
      <c r="E36" s="31"/>
      <c r="F36" s="31"/>
    </row>
    <row r="37" spans="2:6" ht="18" customHeight="1">
      <c r="E37" s="25"/>
    </row>
    <row r="38" spans="2:6" ht="18" customHeight="1">
      <c r="E38" s="25"/>
    </row>
    <row r="39" spans="2:6" ht="18" customHeight="1">
      <c r="E39" s="25"/>
    </row>
    <row r="40" spans="2:6" ht="18" customHeight="1">
      <c r="E40" s="25"/>
    </row>
    <row r="41" spans="2:6" ht="18" customHeight="1">
      <c r="E41" s="25"/>
    </row>
    <row r="42" spans="2:6" ht="18" customHeight="1">
      <c r="E42" s="25"/>
    </row>
    <row r="43" spans="2:6" ht="18" customHeight="1">
      <c r="E43" s="25"/>
    </row>
    <row r="44" spans="2:6" ht="18" customHeight="1">
      <c r="E44" s="25"/>
    </row>
    <row r="45" spans="2:6" ht="18" customHeight="1">
      <c r="E45" s="25"/>
    </row>
    <row r="46" spans="2:6" ht="18" customHeight="1">
      <c r="E46" s="25"/>
    </row>
    <row r="47" spans="2:6" ht="18" customHeight="1">
      <c r="E47" s="25"/>
    </row>
  </sheetData>
  <mergeCells count="1">
    <mergeCell ref="B36:F36"/>
  </mergeCells>
  <phoneticPr fontId="13" type="noConversion"/>
  <hyperlinks>
    <hyperlink ref="B36:F36" r:id="rId1" display="ここをクリックして Smartsheet で作成" xr:uid="{62BBB483-04AB-4949-B009-E782A37F3401}"/>
  </hyperlinks>
  <pageMargins left="0.3" right="0.3" top="0.3" bottom="0.3" header="0" footer="0"/>
  <pageSetup scale="85" fitToHeight="0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E46"/>
  <sheetViews>
    <sheetView showGridLines="0" zoomScaleNormal="100" workbookViewId="0">
      <pane ySplit="1" topLeftCell="A2" activePane="bottomLeft" state="frozen"/>
      <selection pane="bottomLeft" activeCell="E16" sqref="E16"/>
    </sheetView>
  </sheetViews>
  <sheetFormatPr baseColWidth="10" defaultColWidth="10.83203125" defaultRowHeight="16"/>
  <cols>
    <col min="1" max="1" width="3.33203125" style="10" customWidth="1"/>
    <col min="2" max="2" width="42.83203125" style="10" customWidth="1"/>
    <col min="3" max="5" width="19.83203125" style="10" customWidth="1"/>
    <col min="6" max="6" width="44.1640625" style="10" customWidth="1"/>
    <col min="7" max="7" width="3.33203125" style="10" customWidth="1"/>
    <col min="8" max="16384" width="10.83203125" style="10"/>
  </cols>
  <sheetData>
    <row r="1" spans="2:3" ht="42" customHeight="1">
      <c r="B1" s="11" t="s">
        <v>3</v>
      </c>
      <c r="C1" s="11"/>
    </row>
    <row r="2" spans="2:3" s="12" customFormat="1" ht="20.25" customHeight="1">
      <c r="B2" s="13" t="s">
        <v>4</v>
      </c>
      <c r="C2" s="14"/>
    </row>
    <row r="3" spans="2:3" ht="20.25" customHeight="1">
      <c r="B3" s="15" t="s">
        <v>5</v>
      </c>
      <c r="C3" s="16">
        <v>0</v>
      </c>
    </row>
    <row r="4" spans="2:3" ht="20.25" customHeight="1">
      <c r="B4" s="17" t="s">
        <v>6</v>
      </c>
      <c r="C4" s="18">
        <v>0</v>
      </c>
    </row>
    <row r="5" spans="2:3" ht="20.25" customHeight="1">
      <c r="B5" s="15" t="s">
        <v>7</v>
      </c>
      <c r="C5" s="19">
        <v>0</v>
      </c>
    </row>
    <row r="6" spans="2:3" ht="20.25" customHeight="1">
      <c r="B6" s="17" t="s">
        <v>8</v>
      </c>
      <c r="C6" s="20">
        <v>0</v>
      </c>
    </row>
    <row r="7" spans="2:3" ht="20.25" customHeight="1">
      <c r="B7" s="15" t="s">
        <v>9</v>
      </c>
      <c r="C7" s="16">
        <v>0</v>
      </c>
    </row>
    <row r="8" spans="2:3" ht="20.25" customHeight="1">
      <c r="B8" s="17" t="s">
        <v>10</v>
      </c>
      <c r="C8" s="21">
        <v>0</v>
      </c>
    </row>
    <row r="9" spans="2:3" ht="20.25" customHeight="1">
      <c r="B9" s="15" t="s">
        <v>11</v>
      </c>
      <c r="C9" s="22">
        <v>0</v>
      </c>
    </row>
    <row r="10" spans="2:3" ht="20.25" customHeight="1">
      <c r="B10" s="17" t="s">
        <v>12</v>
      </c>
      <c r="C10" s="18">
        <v>0</v>
      </c>
    </row>
    <row r="11" spans="2:3" ht="20.25" customHeight="1">
      <c r="B11" s="15" t="s">
        <v>13</v>
      </c>
      <c r="C11" s="19">
        <v>0</v>
      </c>
    </row>
    <row r="12" spans="2:3" ht="20.25" customHeight="1">
      <c r="B12" s="17" t="s">
        <v>14</v>
      </c>
      <c r="C12" s="18">
        <v>0</v>
      </c>
    </row>
    <row r="13" spans="2:3" ht="20.25" customHeight="1">
      <c r="B13" s="15" t="s">
        <v>15</v>
      </c>
      <c r="C13" s="22">
        <v>0</v>
      </c>
    </row>
    <row r="14" spans="2:3" ht="20.25" customHeight="1">
      <c r="B14" s="17" t="s">
        <v>16</v>
      </c>
      <c r="C14" s="23">
        <v>0</v>
      </c>
    </row>
    <row r="15" spans="2:3" ht="20.25" customHeight="1">
      <c r="B15" s="15" t="s">
        <v>17</v>
      </c>
      <c r="C15" s="24">
        <v>0</v>
      </c>
    </row>
    <row r="16" spans="2:3" ht="20.25" customHeight="1">
      <c r="B16" s="17" t="s">
        <v>18</v>
      </c>
      <c r="C16" s="18">
        <v>0</v>
      </c>
    </row>
    <row r="17" spans="2:5" ht="20.25" customHeight="1">
      <c r="B17" s="15" t="s">
        <v>19</v>
      </c>
      <c r="C17" s="22">
        <v>0</v>
      </c>
    </row>
    <row r="18" spans="2:5" ht="11.25" customHeight="1">
      <c r="E18" s="25"/>
    </row>
    <row r="19" spans="2:5" ht="20.25" customHeight="1">
      <c r="B19" s="26" t="s">
        <v>20</v>
      </c>
      <c r="C19" s="27" t="s">
        <v>21</v>
      </c>
      <c r="D19" s="27" t="s">
        <v>22</v>
      </c>
      <c r="E19" s="27" t="s">
        <v>23</v>
      </c>
    </row>
    <row r="20" spans="2:5" ht="20.25" customHeight="1">
      <c r="B20" s="15" t="s">
        <v>24</v>
      </c>
      <c r="C20" s="22">
        <v>0</v>
      </c>
      <c r="D20" s="22">
        <v>0</v>
      </c>
      <c r="E20" s="22">
        <v>0</v>
      </c>
    </row>
    <row r="21" spans="2:5" ht="20.25" customHeight="1">
      <c r="B21" s="2" t="s">
        <v>25</v>
      </c>
      <c r="C21" s="3">
        <f>-C20*$C$4</f>
        <v>0</v>
      </c>
      <c r="D21" s="3">
        <f t="shared" ref="D21:E21" si="0">-D20*$C$4</f>
        <v>0</v>
      </c>
      <c r="E21" s="3">
        <f t="shared" si="0"/>
        <v>0</v>
      </c>
    </row>
    <row r="22" spans="2:5" ht="11.25" customHeight="1"/>
    <row r="23" spans="2:5" ht="20.25" customHeight="1">
      <c r="B23" s="26" t="s">
        <v>26</v>
      </c>
      <c r="C23" s="27" t="s">
        <v>21</v>
      </c>
      <c r="D23" s="27" t="s">
        <v>22</v>
      </c>
      <c r="E23" s="27" t="s">
        <v>23</v>
      </c>
    </row>
    <row r="24" spans="2:5" ht="20.25" customHeight="1">
      <c r="B24" s="4" t="s">
        <v>27</v>
      </c>
      <c r="C24" s="28"/>
      <c r="D24" s="6">
        <f>$C$7*$C$8</f>
        <v>0</v>
      </c>
      <c r="E24" s="6">
        <f>$C$7*$C$8</f>
        <v>0</v>
      </c>
    </row>
    <row r="25" spans="2:5" ht="20.25" customHeight="1">
      <c r="B25" s="5" t="s">
        <v>28</v>
      </c>
      <c r="C25" s="29"/>
      <c r="D25" s="9">
        <f>C10*(1+C11)*C9</f>
        <v>0</v>
      </c>
      <c r="E25" s="9">
        <f>D25*(1+C11)</f>
        <v>0</v>
      </c>
    </row>
    <row r="26" spans="2:5" ht="20.25" customHeight="1">
      <c r="B26" s="4" t="s">
        <v>29</v>
      </c>
      <c r="C26" s="28"/>
      <c r="D26" s="6">
        <f>C12*C13</f>
        <v>0</v>
      </c>
      <c r="E26" s="6">
        <f>D26</f>
        <v>0</v>
      </c>
    </row>
    <row r="27" spans="2:5" ht="20.25" customHeight="1">
      <c r="B27" s="5" t="s">
        <v>30</v>
      </c>
      <c r="C27" s="29"/>
      <c r="D27" s="9">
        <f>$C$16*$C$17</f>
        <v>0</v>
      </c>
      <c r="E27" s="9">
        <f>D27</f>
        <v>0</v>
      </c>
    </row>
    <row r="28" spans="2:5" ht="20.25" customHeight="1">
      <c r="B28" s="4" t="s">
        <v>31</v>
      </c>
      <c r="C28" s="28"/>
      <c r="D28" s="6">
        <f>C15*C14</f>
        <v>0</v>
      </c>
      <c r="E28" s="6">
        <f>D28</f>
        <v>0</v>
      </c>
    </row>
    <row r="29" spans="2:5" ht="20.25" customHeight="1">
      <c r="B29" s="5" t="s">
        <v>32</v>
      </c>
      <c r="C29" s="9">
        <f>SUM(C21:C28)</f>
        <v>0</v>
      </c>
      <c r="D29" s="9">
        <f>SUM(D21:D28)</f>
        <v>0</v>
      </c>
      <c r="E29" s="9">
        <f>SUM(E21:E28)</f>
        <v>0</v>
      </c>
    </row>
    <row r="30" spans="2:5" ht="11.25" customHeight="1">
      <c r="E30" s="25"/>
    </row>
    <row r="31" spans="2:5" ht="20.25" customHeight="1">
      <c r="B31" s="13" t="s">
        <v>33</v>
      </c>
      <c r="C31" s="14"/>
      <c r="E31" s="25"/>
    </row>
    <row r="32" spans="2:5" ht="20.25" customHeight="1">
      <c r="B32" s="4" t="s">
        <v>1</v>
      </c>
      <c r="C32" s="7">
        <f>IFERROR(IRR(C29:E29),0)</f>
        <v>0</v>
      </c>
      <c r="E32" s="25"/>
    </row>
    <row r="33" spans="2:5" ht="20.25" customHeight="1">
      <c r="B33" s="5" t="s">
        <v>2</v>
      </c>
      <c r="C33" s="9">
        <f>C29+NPV(C5,D29,E29)</f>
        <v>0</v>
      </c>
      <c r="E33" s="25"/>
    </row>
    <row r="34" spans="2:5" ht="20.25" customHeight="1">
      <c r="B34" s="4" t="s">
        <v>0</v>
      </c>
      <c r="C34" s="8">
        <f>IFERROR((SUM(D24:D28)+SUM(E24:E28))/C4,0)</f>
        <v>0</v>
      </c>
      <c r="E34" s="25"/>
    </row>
    <row r="35" spans="2:5" ht="18" customHeight="1">
      <c r="E35" s="25"/>
    </row>
    <row r="36" spans="2:5" ht="18" customHeight="1">
      <c r="E36" s="25"/>
    </row>
    <row r="37" spans="2:5" ht="18" customHeight="1">
      <c r="E37" s="25"/>
    </row>
    <row r="38" spans="2:5" ht="18" customHeight="1">
      <c r="E38" s="25"/>
    </row>
    <row r="39" spans="2:5" ht="18" customHeight="1">
      <c r="E39" s="25"/>
    </row>
    <row r="40" spans="2:5" ht="18" customHeight="1">
      <c r="E40" s="25"/>
    </row>
    <row r="41" spans="2:5" ht="18" customHeight="1">
      <c r="E41" s="25"/>
    </row>
    <row r="42" spans="2:5" ht="18" customHeight="1">
      <c r="E42" s="25"/>
    </row>
    <row r="43" spans="2:5" ht="18" customHeight="1">
      <c r="E43" s="25"/>
    </row>
    <row r="44" spans="2:5" ht="18" customHeight="1">
      <c r="E44" s="25"/>
    </row>
    <row r="45" spans="2:5" ht="18" customHeight="1">
      <c r="E45" s="25"/>
    </row>
    <row r="46" spans="2:5" ht="18" customHeight="1">
      <c r="E46" s="25"/>
    </row>
  </sheetData>
  <phoneticPr fontId="13" type="noConversion"/>
  <pageMargins left="0.3" right="0.3" top="0.3" bottom="0.3" header="0" footer="0"/>
  <pageSetup scale="8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9" sqref="B9"/>
    </sheetView>
  </sheetViews>
  <sheetFormatPr baseColWidth="10" defaultColWidth="10.83203125" defaultRowHeight="15"/>
  <cols>
    <col min="1" max="1" width="3.33203125" style="1" customWidth="1"/>
    <col min="2" max="2" width="89.6640625" style="1" customWidth="1"/>
    <col min="3" max="16384" width="10.83203125" style="1"/>
  </cols>
  <sheetData>
    <row r="1" spans="2:2" ht="20.25" customHeight="1"/>
    <row r="2" spans="2:2" ht="105" customHeight="1">
      <c r="B2" s="30" t="s">
        <v>34</v>
      </c>
    </row>
  </sheetData>
  <phoneticPr fontId="1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PLM ROI 計算ツール</vt:lpstr>
      <vt:lpstr>PLM ROI 計算ツール - 空白</vt:lpstr>
      <vt:lpstr>– 免責条項 –</vt:lpstr>
      <vt:lpstr>'PLM ROI 計算ツール'!Print_Area</vt:lpstr>
      <vt:lpstr>'PLM ROI 計算ツール - 空白'!Print_Area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2023-11-03T18:29:45Z</dcterms:modified>
</cp:coreProperties>
</file>