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製品売上高・利益予測" sheetId="1" state="visible" r:id="rId1"/>
    <sheet xmlns:r="http://schemas.openxmlformats.org/officeDocument/2006/relationships" name="ブランク - 売上と利益予測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>#REF!</definedName>
    <definedName name="ScheduleStart">#REF!</definedName>
    <definedName name="Type">'[1]Maintenance Work Order'!#REF!</definedName>
    <definedName name="_xlnm.Print_Area" localSheetId="0">'製品売上高・利益予測'!$B$1:$G$44</definedName>
    <definedName name="_xlnm.Print_Area" localSheetId="1">'ブランク - 売上と利益予測'!$B$1:$G$44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6" formatCode="&quot;$&quot;#,##0.00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 tint="0.3499862666707358"/>
      <sz val="12"/>
    </font>
    <font>
      <name val="Calibri"/>
      <family val="2"/>
      <sz val="8"/>
      <scheme val="minor"/>
    </font>
    <font>
      <name val="Arial"/>
      <family val="2"/>
      <sz val="10"/>
    </font>
    <font>
      <name val="Arial"/>
      <family val="2"/>
      <sz val="11"/>
    </font>
    <font>
      <name val="Arial"/>
      <family val="2"/>
      <b val="1"/>
      <sz val="9"/>
    </font>
    <font>
      <name val="Arial"/>
      <family val="2"/>
      <b val="1"/>
      <i val="1"/>
      <sz val="10"/>
    </font>
    <font>
      <name val="Arial"/>
      <family val="2"/>
      <color indexed="9"/>
      <sz val="10"/>
    </font>
    <font>
      <name val="Century Gothic"/>
      <family val="1"/>
      <sz val="14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color theme="1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43" fontId="8" fillId="0" borderId="0"/>
    <xf numFmtId="9" fontId="8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wrapText="1"/>
    </xf>
    <xf numFmtId="0" fontId="2" fillId="5" borderId="0" applyAlignment="1" pivotButton="0" quotePrefix="0" xfId="0">
      <alignment wrapText="1"/>
    </xf>
    <xf numFmtId="0" fontId="5" fillId="5" borderId="0" applyAlignment="1" pivotButton="0" quotePrefix="0" xfId="0">
      <alignment vertical="center"/>
    </xf>
    <xf numFmtId="0" fontId="6" fillId="0" borderId="0" applyAlignment="1" applyProtection="1" pivotButton="0" quotePrefix="0" xfId="0">
      <alignment vertical="top"/>
      <protection locked="1" hidden="1"/>
    </xf>
    <xf numFmtId="0" fontId="1" fillId="0" borderId="0" pivotButton="0" quotePrefix="0" xfId="0"/>
    <xf numFmtId="0" fontId="8" fillId="0" borderId="0" pivotButton="0" quotePrefix="0" xfId="2"/>
    <xf numFmtId="0" fontId="9" fillId="0" borderId="0" pivotButton="0" quotePrefix="0" xfId="2"/>
    <xf numFmtId="0" fontId="8" fillId="0" borderId="0" applyAlignment="1" pivotButton="0" quotePrefix="0" xfId="2">
      <alignment vertical="center"/>
    </xf>
    <xf numFmtId="0" fontId="10" fillId="0" borderId="0" applyAlignment="1" pivotButton="0" quotePrefix="0" xfId="2">
      <alignment horizontal="right" vertical="center"/>
    </xf>
    <xf numFmtId="0" fontId="11" fillId="0" borderId="0" applyAlignment="1" pivotButton="0" quotePrefix="0" xfId="2">
      <alignment vertical="center"/>
    </xf>
    <xf numFmtId="0" fontId="8" fillId="0" borderId="0" applyAlignment="1" pivotButton="0" quotePrefix="0" xfId="2">
      <alignment horizontal="left" vertical="center"/>
    </xf>
    <xf numFmtId="0" fontId="13" fillId="0" borderId="0" applyAlignment="1" pivotButton="0" quotePrefix="0" xfId="2">
      <alignment horizontal="left" vertical="center"/>
    </xf>
    <xf numFmtId="0" fontId="9" fillId="0" borderId="0" applyAlignment="1" pivotButton="0" quotePrefix="0" xfId="2">
      <alignment horizontal="left" vertical="center"/>
    </xf>
    <xf numFmtId="0" fontId="14" fillId="0" borderId="0" pivotButton="0" quotePrefix="0" xfId="2"/>
    <xf numFmtId="0" fontId="6" fillId="0" borderId="0" applyAlignment="1" pivotButton="0" quotePrefix="0" xfId="2">
      <alignment horizontal="left" vertical="center"/>
    </xf>
    <xf numFmtId="43" fontId="16" fillId="0" borderId="2" applyAlignment="1" pivotButton="0" quotePrefix="0" xfId="3">
      <alignment horizontal="center" vertical="center"/>
    </xf>
    <xf numFmtId="164" fontId="14" fillId="0" borderId="2" applyAlignment="1" pivotButton="0" quotePrefix="0" xfId="4">
      <alignment horizontal="center" vertical="center"/>
    </xf>
    <xf numFmtId="0" fontId="14" fillId="0" borderId="2" applyAlignment="1" pivotButton="0" quotePrefix="0" xfId="2">
      <alignment horizontal="center" vertical="center"/>
    </xf>
    <xf numFmtId="0" fontId="15" fillId="0" borderId="2" applyAlignment="1" pivotButton="0" quotePrefix="0" xfId="2">
      <alignment horizontal="center" vertical="center"/>
    </xf>
    <xf numFmtId="0" fontId="12" fillId="0" borderId="0" applyAlignment="1" pivotButton="0" quotePrefix="0" xfId="2">
      <alignment vertical="center"/>
    </xf>
    <xf numFmtId="0" fontId="14" fillId="0" borderId="0" applyAlignment="1" pivotButton="0" quotePrefix="0" xfId="2">
      <alignment horizontal="left" indent="1"/>
    </xf>
    <xf numFmtId="0" fontId="14" fillId="0" borderId="0" applyAlignment="1" pivotButton="0" quotePrefix="0" xfId="2">
      <alignment horizontal="center"/>
    </xf>
    <xf numFmtId="0" fontId="17" fillId="5" borderId="0" applyAlignment="1" pivotButton="0" quotePrefix="0" xfId="2">
      <alignment vertical="center"/>
    </xf>
    <xf numFmtId="0" fontId="2" fillId="5" borderId="0" applyAlignment="1" pivotButton="0" quotePrefix="0" xfId="2">
      <alignment vertical="center"/>
    </xf>
    <xf numFmtId="0" fontId="8" fillId="0" borderId="0" applyAlignment="1" pivotButton="0" quotePrefix="0" xfId="2">
      <alignment horizontal="left" wrapText="1" indent="1"/>
    </xf>
    <xf numFmtId="165" fontId="8" fillId="0" borderId="0" applyAlignment="1" pivotButton="0" quotePrefix="0" xfId="2">
      <alignment horizontal="center"/>
    </xf>
    <xf numFmtId="166" fontId="14" fillId="0" borderId="2" applyAlignment="1" pivotButton="0" quotePrefix="0" xfId="2">
      <alignment horizontal="center" vertical="center"/>
    </xf>
    <xf numFmtId="10" fontId="14" fillId="0" borderId="2" applyAlignment="1" pivotButton="0" quotePrefix="0" xfId="2">
      <alignment horizontal="center" vertical="center"/>
    </xf>
    <xf numFmtId="165" fontId="14" fillId="0" borderId="2" applyAlignment="1" pivotButton="0" quotePrefix="0" xfId="2">
      <alignment horizontal="center" vertical="center"/>
    </xf>
    <xf numFmtId="0" fontId="14" fillId="3" borderId="2" applyAlignment="1" pivotButton="0" quotePrefix="0" xfId="2">
      <alignment horizontal="left" vertical="center" wrapText="1" indent="1"/>
    </xf>
    <xf numFmtId="0" fontId="14" fillId="6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left" vertical="center" indent="1"/>
    </xf>
    <xf numFmtId="0" fontId="14" fillId="8" borderId="2" applyAlignment="1" pivotButton="0" quotePrefix="0" xfId="2">
      <alignment horizontal="left" vertical="center" indent="1"/>
    </xf>
    <xf numFmtId="166" fontId="14" fillId="3" borderId="2" applyAlignment="1" pivotButton="0" quotePrefix="0" xfId="2">
      <alignment horizontal="center" vertical="center"/>
    </xf>
    <xf numFmtId="165" fontId="14" fillId="3" borderId="2" applyAlignment="1" pivotButton="0" quotePrefix="0" xfId="2">
      <alignment horizontal="center" vertical="center"/>
    </xf>
    <xf numFmtId="0" fontId="13" fillId="5" borderId="0" applyAlignment="1" pivotButton="0" quotePrefix="0" xfId="2">
      <alignment vertical="center"/>
    </xf>
    <xf numFmtId="0" fontId="15" fillId="5" borderId="0" applyAlignment="1" pivotButton="0" quotePrefix="0" xfId="2">
      <alignment horizontal="center" vertical="center"/>
    </xf>
    <xf numFmtId="0" fontId="14" fillId="4" borderId="2" applyAlignment="1" pivotButton="0" quotePrefix="0" xfId="2">
      <alignment horizontal="left" vertical="center" indent="1"/>
    </xf>
    <xf numFmtId="3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2">
      <alignment horizontal="center" vertical="center"/>
    </xf>
    <xf numFmtId="10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3">
      <alignment horizontal="center" vertical="center"/>
    </xf>
    <xf numFmtId="3" fontId="14" fillId="0" borderId="2" applyAlignment="1" pivotButton="0" quotePrefix="0" xfId="2">
      <alignment horizontal="center" vertical="center"/>
    </xf>
    <xf numFmtId="0" fontId="9" fillId="0" borderId="3" pivotButton="0" quotePrefix="0" xfId="2"/>
    <xf numFmtId="0" fontId="14" fillId="0" borderId="2" applyAlignment="1" pivotButton="0" quotePrefix="0" xfId="2">
      <alignment horizontal="center" vertical="center" wrapText="1"/>
    </xf>
    <xf numFmtId="0" fontId="19" fillId="7" borderId="0" applyAlignment="1" pivotButton="0" quotePrefix="0" xfId="5">
      <alignment horizontal="center" vertical="center"/>
    </xf>
    <xf numFmtId="166" fontId="14" fillId="0" borderId="2" applyAlignment="1" pivotButton="0" quotePrefix="0" xfId="2">
      <alignment horizontal="center" vertical="center"/>
    </xf>
    <xf numFmtId="164" fontId="14" fillId="0" borderId="2" applyAlignment="1" pivotButton="0" quotePrefix="0" xfId="4">
      <alignment horizontal="center" vertical="center"/>
    </xf>
    <xf numFmtId="166" fontId="14" fillId="3" borderId="2" applyAlignment="1" pivotButton="0" quotePrefix="0" xfId="2">
      <alignment horizontal="center" vertical="center"/>
    </xf>
    <xf numFmtId="0" fontId="21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omma 2" xfId="3"/>
    <cellStyle name="Percent 2" xfId="4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'製品売上高・利益予測'!$B$30</f>
              <strCache>
                <ptCount val="1"/>
                <pt idx="0">
                  <v>ドル販売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'製品売上高・利益予測'!$C$30:$G$30</f>
              <numCache>
                <formatCode>"$"#,##0</formatCode>
                <ptCount val="5"/>
                <pt idx="0">
                  <v>195000</v>
                </pt>
                <pt idx="1">
                  <v>277708.1526212133</v>
                </pt>
                <pt idx="2">
                  <v>1427419.904473037</v>
                </pt>
                <pt idx="3">
                  <v>2201081.492697423</v>
                </pt>
                <pt idx="4">
                  <v>3016949.032657268</v>
                </pt>
              </numCache>
            </numRef>
          </val>
          <smooth val="0"/>
        </ser>
        <ser>
          <idx val="1"/>
          <order val="1"/>
          <tx>
            <strRef>
              <f>'製品売上高・利益予測'!$B$31</f>
              <strCache>
                <ptCount val="1"/>
                <pt idx="0">
                  <v>営業利益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'製品売上高・利益予測'!$C$31:$G$31</f>
              <numCache>
                <formatCode>"$"#,##0</formatCode>
                <ptCount val="5"/>
                <pt idx="0">
                  <v>-12000</v>
                </pt>
                <pt idx="1">
                  <v>43659.54410772587</v>
                </pt>
                <pt idx="2">
                  <v>879827.8535272274</v>
                </pt>
                <pt idx="3">
                  <v>1429374.180317148</v>
                </pt>
                <pt idx="4">
                  <v>2000000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39584"/>
        <axId val="71950336"/>
      </lineChart>
      <lineChart>
        <grouping val="standard"/>
        <varyColors val="0"/>
        <ser>
          <idx val="2"/>
          <order val="2"/>
          <tx>
            <strRef>
              <f>'製品売上高・利益予測'!$B$32</f>
              <strCache>
                <ptCount val="1"/>
                <pt idx="0">
                  <v>市場占有率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'製品売上高・利益予測'!$C$32:$G$32</f>
              <numCache>
                <formatCode>0.00%</formatCode>
                <ptCount val="5"/>
                <pt idx="0">
                  <v>0.04875</v>
                </pt>
                <pt idx="1">
                  <v>0.06458329130725891</v>
                </pt>
                <pt idx="2">
                  <v>0.3087982486691264</v>
                </pt>
                <pt idx="3">
                  <v>0.4429459529746911</v>
                </pt>
                <pt idx="4">
                  <v>0.5647732584905208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51872"/>
        <axId val="71953408"/>
      </lineChart>
      <catAx>
        <axId val="71939584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b="1"/>
                  <a:t>月日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0336"/>
        <crossesAt val="-400000"/>
        <auto val="1"/>
        <lblAlgn val="ctr"/>
        <lblOffset val="100"/>
        <tickLblSkip val="1"/>
        <tickMarkSkip val="1"/>
        <noMultiLvlLbl val="0"/>
      </catAx>
      <valAx>
        <axId val="71950336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39584"/>
        <crosses val="autoZero"/>
        <crossBetween val="between"/>
      </valAx>
      <catAx>
        <axId val="71951872"/>
        <scaling>
          <orientation val="minMax"/>
        </scaling>
        <delete val="1"/>
        <axPos val="b"/>
        <majorTickMark val="out"/>
        <minorTickMark val="none"/>
        <tickLblPos val="nextTo"/>
        <crossAx val="71953408"/>
        <crosses val="autoZero"/>
        <auto val="1"/>
        <lblAlgn val="ctr"/>
        <lblOffset val="100"/>
        <noMultiLvlLbl val="0"/>
      </catAx>
      <valAx>
        <axId val="71953408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ja" b="1"/>
                  <a:t>市場占有率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1872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'製品売上高・利益予測'!$B$36</f>
              <strCache>
                <ptCount val="1"/>
                <pt idx="0">
                  <v>ドル販売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'製品売上高・利益予測'!$C$36:$G$36</f>
              <numCache>
                <formatCode>"$"#,##0</formatCode>
                <ptCount val="5"/>
                <pt idx="0">
                  <v>195000</v>
                </pt>
                <pt idx="1">
                  <v>11801.18846406214</v>
                </pt>
                <pt idx="2">
                  <v>60658.10870527941</v>
                </pt>
                <pt idx="3">
                  <v>93534.80362354087</v>
                </pt>
                <pt idx="4">
                  <v>128205.0375</v>
                </pt>
              </numCache>
            </numRef>
          </val>
          <smooth val="0"/>
        </ser>
        <ser>
          <idx val="1"/>
          <order val="1"/>
          <tx>
            <strRef>
              <f>'製品売上高・利益予測'!$B$37</f>
              <strCache>
                <ptCount val="1"/>
                <pt idx="0">
                  <v>営業利益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'製品売上高・利益予測'!$C$37:$G$37</f>
              <numCache>
                <formatCode>"$"#,##0</formatCode>
                <ptCount val="5"/>
                <pt idx="0">
                  <v>-12000</v>
                </pt>
                <pt idx="1">
                  <v>-152607.0148900397</v>
                </pt>
                <pt idx="2">
                  <v>-121321.8151537555</v>
                </pt>
                <pt idx="3">
                  <v>-102333.4085950641</v>
                </pt>
                <pt idx="4">
                  <v>-82569.25493092972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29376"/>
        <axId val="73840128"/>
      </lineChart>
      <lineChart>
        <grouping val="standard"/>
        <varyColors val="0"/>
        <ser>
          <idx val="2"/>
          <order val="2"/>
          <tx>
            <strRef>
              <f>'製品売上高・利益予測'!$B$38</f>
              <strCache>
                <ptCount val="1"/>
                <pt idx="0">
                  <v>市場占有率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'製品売上高・利益予測'!$C$38:$G$38</f>
              <numCache>
                <formatCode>0.00%</formatCode>
                <ptCount val="5"/>
                <pt idx="0">
                  <v>0.04875</v>
                </pt>
                <pt idx="1">
                  <v>0.002744462433502824</v>
                </pt>
                <pt idx="2">
                  <v>0.01312235991460885</v>
                </pt>
                <pt idx="3">
                  <v>0.01882295719844358</v>
                </pt>
                <pt idx="4">
                  <v>0.024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41664"/>
        <axId val="73843456"/>
      </lineChart>
      <catAx>
        <axId val="73829376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b="1"/>
                  <a:t>月日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0128"/>
        <crossesAt val="-400000"/>
        <auto val="1"/>
        <lblAlgn val="ctr"/>
        <lblOffset val="100"/>
        <tickLblSkip val="1"/>
        <tickMarkSkip val="1"/>
        <noMultiLvlLbl val="0"/>
      </catAx>
      <valAx>
        <axId val="738401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29376"/>
        <crosses val="autoZero"/>
        <crossBetween val="between"/>
      </valAx>
      <catAx>
        <axId val="73841664"/>
        <scaling>
          <orientation val="minMax"/>
        </scaling>
        <delete val="1"/>
        <axPos val="b"/>
        <majorTickMark val="out"/>
        <minorTickMark val="none"/>
        <tickLblPos val="nextTo"/>
        <crossAx val="73843456"/>
        <crosses val="autoZero"/>
        <auto val="1"/>
        <lblAlgn val="ctr"/>
        <lblOffset val="100"/>
        <noMultiLvlLbl val="0"/>
      </catAx>
      <valAx>
        <axId val="73843456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sz="1050" b="1"/>
                  <a:t>市場占有率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16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'ブランク - 売上と利益予測'!$B$30</f>
              <strCache>
                <ptCount val="1"/>
                <pt idx="0">
                  <v>ドル販売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'ブランク - 売上と利益予測'!$C$30:$G$30</f>
              <numCache>
                <formatCode>"$"#,##0</formatCode>
                <ptCount val="5"/>
                <pt idx="0">
                  <v>1</v>
                </pt>
                <pt idx="1">
                  <v>2.977716506831619</v>
                </pt>
                <pt idx="2">
                  <v>16.37744078757391</v>
                </pt>
                <pt idx="3">
                  <v>27.02277729949695</v>
                </pt>
                <pt idx="4">
                  <v>39.63340670592886</v>
                </pt>
              </numCache>
            </numRef>
          </val>
          <smooth val="0"/>
        </ser>
        <ser>
          <idx val="1"/>
          <order val="1"/>
          <tx>
            <strRef>
              <f>'ブランク - 売上と利益予測'!$B$31</f>
              <strCache>
                <ptCount val="1"/>
                <pt idx="0">
                  <v>営業利益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'ブランク - 売上と利益予測'!$C$31:$G$31</f>
              <numCache>
                <formatCode>"$"#,##0</formatCode>
                <ptCount val="5"/>
                <pt idx="0">
                  <v>-1</v>
                </pt>
                <pt idx="1">
                  <v>-0.8563686494410492</v>
                </pt>
                <pt idx="2">
                  <v>1.360310748396933</v>
                </pt>
                <pt idx="3">
                  <v>4.773975290143833</v>
                </pt>
                <pt idx="4">
                  <v>9.999999999999998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0000"/>
        <axId val="73682304"/>
      </lineChart>
      <lineChart>
        <grouping val="standard"/>
        <varyColors val="0"/>
        <ser>
          <idx val="2"/>
          <order val="2"/>
          <tx>
            <strRef>
              <f>'ブランク - 売上と利益予測'!$B$32</f>
              <strCache>
                <ptCount val="1"/>
                <pt idx="0">
                  <v>市場占有率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'ブランク - 売上と利益予測'!$C$32:$G$32</f>
              <numCache>
                <formatCode>0.00%</formatCode>
                <ptCount val="5"/>
                <pt idx="0">
                  <v>1</v>
                </pt>
                <pt idx="1">
                  <v>2.707015006210563</v>
                </pt>
                <pt idx="2">
                  <v>13.53507503105281</v>
                </pt>
                <pt idx="3">
                  <v>20.30261254657922</v>
                </pt>
                <pt idx="4">
                  <v>27.07015006210563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4096"/>
        <axId val="73685632"/>
      </lineChart>
      <catAx>
        <axId val="73680000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b="1"/>
                  <a:t>月日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2304"/>
        <crossesAt val="-400000"/>
        <auto val="1"/>
        <lblAlgn val="ctr"/>
        <lblOffset val="100"/>
        <tickLblSkip val="1"/>
        <tickMarkSkip val="1"/>
        <noMultiLvlLbl val="0"/>
      </catAx>
      <valAx>
        <axId val="73682304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0000"/>
        <crosses val="autoZero"/>
        <crossBetween val="between"/>
      </valAx>
      <catAx>
        <axId val="73684096"/>
        <scaling>
          <orientation val="minMax"/>
        </scaling>
        <delete val="1"/>
        <axPos val="b"/>
        <majorTickMark val="out"/>
        <minorTickMark val="none"/>
        <tickLblPos val="nextTo"/>
        <crossAx val="73685632"/>
        <crosses val="autoZero"/>
        <auto val="1"/>
        <lblAlgn val="ctr"/>
        <lblOffset val="100"/>
        <noMultiLvlLbl val="0"/>
      </catAx>
      <valAx>
        <axId val="7368563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ja" b="1"/>
                  <a:t>市場占有率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4096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'ブランク - 売上と利益予測'!$B$36</f>
              <strCache>
                <ptCount val="1"/>
                <pt idx="0">
                  <v>ドル販売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'ブランク - 売上と利益予測'!$C$36:$G$36</f>
              <numCache>
                <formatCode>"$"#,##0</formatCode>
                <ptCount val="5"/>
                <pt idx="0">
                  <v>1</v>
                </pt>
                <pt idx="1">
                  <v>0.011</v>
                </pt>
                <pt idx="2">
                  <v>0.06050000000000001</v>
                </pt>
                <pt idx="3">
                  <v>0.09982500000000004</v>
                </pt>
                <pt idx="4">
                  <v>0.1464100000000001</v>
                </pt>
              </numCache>
            </numRef>
          </val>
          <smooth val="0"/>
        </ser>
        <ser>
          <idx val="1"/>
          <order val="1"/>
          <tx>
            <strRef>
              <f>'ブランク - 売上と利益予測'!$B$37</f>
              <strCache>
                <ptCount val="1"/>
                <pt idx="0">
                  <v>営業利益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'ブランク - 売上と利益予測'!$C$37:$G$37</f>
              <numCache>
                <formatCode>"$"#,##0</formatCode>
                <ptCount val="5"/>
                <pt idx="0">
                  <v>-1</v>
                </pt>
                <pt idx="1">
                  <v>-1.0991</v>
                </pt>
                <pt idx="2">
                  <v>-1.200505</v>
                </pt>
                <pt idx="3">
                  <v>-1.308447575</v>
                </pt>
                <pt idx="4">
                  <v>-1.421750401000001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55968"/>
        <axId val="73958528"/>
      </lineChart>
      <lineChart>
        <grouping val="standard"/>
        <varyColors val="0"/>
        <ser>
          <idx val="2"/>
          <order val="2"/>
          <tx>
            <strRef>
              <f>'ブランク - 売上と利益予測'!$B$38</f>
              <strCache>
                <ptCount val="1"/>
                <pt idx="0">
                  <v>市場占有率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'ブランク - 売上と利益予測'!$C$38:$G$38</f>
              <numCache>
                <formatCode>0.00%</formatCode>
                <ptCount val="5"/>
                <pt idx="0">
                  <v>1</v>
                </pt>
                <pt idx="1">
                  <v>0.01</v>
                </pt>
                <pt idx="2">
                  <v>0.05</v>
                </pt>
                <pt idx="3">
                  <v>0.07500000000000001</v>
                </pt>
                <pt idx="4">
                  <v>0.1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60064"/>
        <axId val="73597312"/>
      </lineChart>
      <catAx>
        <axId val="7395596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b="1"/>
                  <a:t>月日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8528"/>
        <crossesAt val="-400000"/>
        <auto val="1"/>
        <lblAlgn val="ctr"/>
        <lblOffset val="100"/>
        <tickLblSkip val="1"/>
        <tickMarkSkip val="1"/>
        <noMultiLvlLbl val="0"/>
      </catAx>
      <valAx>
        <axId val="739585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5968"/>
        <crosses val="autoZero"/>
        <crossBetween val="between"/>
      </valAx>
      <catAx>
        <axId val="73960064"/>
        <scaling>
          <orientation val="minMax"/>
        </scaling>
        <delete val="1"/>
        <axPos val="b"/>
        <majorTickMark val="out"/>
        <minorTickMark val="none"/>
        <tickLblPos val="nextTo"/>
        <crossAx val="73597312"/>
        <crosses val="autoZero"/>
        <auto val="1"/>
        <lblAlgn val="ctr"/>
        <lblOffset val="100"/>
        <noMultiLvlLbl val="0"/>
      </catAx>
      <valAx>
        <axId val="7359731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ja" sz="1050" b="1"/>
                  <a:t>市場占有率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600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product+sales+and+profit+forecasting+template+77187+jp&amp;lpa=ic+product+sales+and+profit+forecasting+template+7718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H46"/>
  <sheetViews>
    <sheetView showGridLines="0" tabSelected="1" zoomScaleNormal="100" workbookViewId="0">
      <pane ySplit="2" topLeftCell="A3" activePane="bottomLeft" state="frozen"/>
      <selection pane="bottomLeft" activeCell="B46" sqref="B46:G4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製品売上と利益予測テンプレート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ユーザーは、非シェーディングセルを完了するのみ。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製品販売データ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製品名</t>
        </is>
      </c>
      <c r="C4" s="50" t="inlineStr">
        <is>
          <t>製品 11B</t>
        </is>
      </c>
    </row>
    <row r="5" ht="35" customFormat="1" customHeight="1" s="13">
      <c r="B5" s="32" t="inlineStr">
        <is>
          <t>1 年目予想単位売上</t>
        </is>
      </c>
      <c r="C5" s="48" t="n">
        <v>1000</v>
      </c>
    </row>
    <row r="6" ht="35" customFormat="1" customHeight="1" s="10">
      <c r="B6" s="32" t="inlineStr">
        <is>
          <t>1 年目単価</t>
        </is>
      </c>
      <c r="C6" s="52" t="n">
        <v>195</v>
      </c>
    </row>
    <row r="7" ht="35" customFormat="1" customHeight="1" s="10">
      <c r="B7" s="32" t="inlineStr">
        <is>
          <t>単価複合年年間成長率(CAGR)(2~5年)</t>
        </is>
      </c>
      <c r="C7" s="30" t="n">
        <v>0.028</v>
      </c>
    </row>
    <row r="8" ht="35" customFormat="1" customHeight="1" s="10">
      <c r="B8" s="32" t="inlineStr">
        <is>
          <t>年 1 市場規模 (ドル)</t>
        </is>
      </c>
      <c r="C8" s="31" t="n">
        <v>4000000</v>
      </c>
    </row>
    <row r="9" ht="35" customFormat="1" customHeight="1" s="10">
      <c r="B9" s="32" t="inlineStr">
        <is>
          <t>市場規模 CAGR (年 2 年から 5 年)</t>
        </is>
      </c>
      <c r="C9" s="30" t="n">
        <v>0.075</v>
      </c>
    </row>
    <row r="10" ht="35" customFormat="1" customHeight="1" s="10">
      <c r="B10" s="32" t="inlineStr">
        <is>
          <t>年 1 年単位あたりの変動費</t>
        </is>
      </c>
      <c r="C10" s="52" t="n">
        <v>50</v>
      </c>
    </row>
    <row r="11" ht="35" customFormat="1" customHeight="1" s="10">
      <c r="B11" s="32" t="inlineStr">
        <is>
          <t>単位 CAGR あたりの変動費 (年 2 ~ 5)</t>
        </is>
      </c>
      <c r="C11" s="30" t="n">
        <v>0.05</v>
      </c>
    </row>
    <row r="12" ht="35" customFormat="1" customHeight="1" s="10">
      <c r="B12" s="32" t="inlineStr">
        <is>
          <t>1 年目固定費</t>
        </is>
      </c>
      <c r="C12" s="31" t="n">
        <v>157000</v>
      </c>
    </row>
    <row r="13" ht="35" customFormat="1" customHeight="1" s="10">
      <c r="B13" s="32" t="inlineStr">
        <is>
          <t>固定費 CAGR (年 2 から 5)</t>
        </is>
      </c>
      <c r="C13" s="30" t="n">
        <v>0.0275</v>
      </c>
    </row>
    <row r="14" ht="35" customFormat="1" customHeight="1" s="10">
      <c r="B14" s="32" t="inlineStr">
        <is>
          <t>対象営業利益(5年目)</t>
        </is>
      </c>
      <c r="C14" s="31" t="n">
        <v>2000000</v>
      </c>
    </row>
    <row r="15" ht="35" customFormat="1" customHeight="1" s="10">
      <c r="B15" s="32" t="inlineStr">
        <is>
          <t>目標市場シェア(5年目)</t>
        </is>
      </c>
      <c r="C15" s="30" t="n">
        <v>0.024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ランプアップファクター</t>
        </is>
      </c>
      <c r="C17" s="35" t="inlineStr">
        <is>
          <t>1年目</t>
        </is>
      </c>
      <c r="D17" s="35" t="inlineStr">
        <is>
          <t>2年目</t>
        </is>
      </c>
      <c r="E17" s="35" t="inlineStr">
        <is>
          <t>3年目</t>
        </is>
      </c>
      <c r="F17" s="35" t="inlineStr">
        <is>
          <t>4年目</t>
        </is>
      </c>
      <c r="G17" s="35" t="inlineStr">
        <is>
          <t>5年目</t>
        </is>
      </c>
    </row>
    <row r="18" ht="25" customFormat="1" customHeight="1" s="10">
      <c r="B18" s="33" t="inlineStr">
        <is>
          <t>ファクター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2~4年(5年売上の割合)</t>
        </is>
      </c>
      <c r="C19" s="18" t="inlineStr">
        <is>
          <t>該当する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製品販売データとシナリオグラフは、上記で入力したデータに基づいて自動的に入力されます。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製品販売データ</t>
        </is>
      </c>
      <c r="C22" s="36" t="inlineStr">
        <is>
          <t>1年目</t>
        </is>
      </c>
      <c r="D22" s="36" t="inlineStr">
        <is>
          <t>2年目</t>
        </is>
      </c>
      <c r="E22" s="36" t="inlineStr">
        <is>
          <t>3年目</t>
        </is>
      </c>
      <c r="F22" s="36" t="inlineStr">
        <is>
          <t>4年目</t>
        </is>
      </c>
      <c r="G22" s="36" t="inlineStr">
        <is>
          <t>5年目</t>
        </is>
      </c>
    </row>
    <row r="23" ht="25" customFormat="1" customHeight="1" s="10">
      <c r="B23" s="38" t="inlineStr">
        <is>
          <t>単価</t>
        </is>
      </c>
      <c r="C23" s="54">
        <f>'製品売上高・利益予測'!C6</f>
        <v/>
      </c>
      <c r="D23" s="54">
        <f>C23*(1+'製品売上高・利益予測'!$C$7)</f>
        <v/>
      </c>
      <c r="E23" s="54">
        <f>D23*(1+'製品売上高・利益予測'!$C$7)</f>
        <v/>
      </c>
      <c r="F23" s="54">
        <f>E23*(1+'製品売上高・利益予測'!$C$7)</f>
        <v/>
      </c>
      <c r="G23" s="54">
        <f>F23*(1+'製品売上高・利益予測'!$C$7)</f>
        <v/>
      </c>
    </row>
    <row r="24" ht="25" customFormat="1" customHeight="1" s="10">
      <c r="B24" s="38" t="inlineStr">
        <is>
          <t>単価</t>
        </is>
      </c>
      <c r="C24" s="54">
        <f>'製品売上高・利益予測'!C10</f>
        <v/>
      </c>
      <c r="D24" s="54">
        <f>C24*(1+'製品売上高・利益予測'!$C$11)</f>
        <v/>
      </c>
      <c r="E24" s="54">
        <f>D24*(1+'製品売上高・利益予測'!$C$11)</f>
        <v/>
      </c>
      <c r="F24" s="54">
        <f>E24*(1+'製品売上高・利益予測'!$C$11)</f>
        <v/>
      </c>
      <c r="G24" s="54">
        <f>F24*(1+'製品売上高・利益予測'!$C$11)</f>
        <v/>
      </c>
    </row>
    <row r="25" ht="25" customFormat="1" customHeight="1" s="10">
      <c r="B25" s="38" t="inlineStr">
        <is>
          <t>固定費</t>
        </is>
      </c>
      <c r="C25" s="40">
        <f>'製品売上高・利益予測'!C12</f>
        <v/>
      </c>
      <c r="D25" s="40">
        <f>C25*(1+'製品売上高・利益予測'!$C$13)</f>
        <v/>
      </c>
      <c r="E25" s="40">
        <f>D25*(1+'製品売上高・利益予測'!$C$13)</f>
        <v/>
      </c>
      <c r="F25" s="40">
        <f>E25*(1+'製品売上高・利益予測'!$C$13)</f>
        <v/>
      </c>
      <c r="G25" s="40">
        <f>F25*(1+'製品売上高・利益予測'!$C$13)</f>
        <v/>
      </c>
    </row>
    <row r="26" ht="25" customFormat="1" customHeight="1" s="10">
      <c r="B26" s="38" t="inlineStr">
        <is>
          <t>市場規模</t>
        </is>
      </c>
      <c r="C26" s="40">
        <f>'製品売上高・利益予測'!C8</f>
        <v/>
      </c>
      <c r="D26" s="40">
        <f>C26*(1+'製品売上高・利益予測'!$C$9)</f>
        <v/>
      </c>
      <c r="E26" s="40">
        <f>D26*(1+'製品売上高・利益予測'!$C$9)</f>
        <v/>
      </c>
      <c r="F26" s="40">
        <f>E26*(1+'製品売上高・利益予測'!$C$9)</f>
        <v/>
      </c>
      <c r="G26" s="40">
        <f>F26*(1+'製品売上高・利益予測'!$C$9)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シナリオ1:目標営業利益に基づく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販売単位</t>
        </is>
      </c>
      <c r="C29" s="44">
        <f>'製品売上高・利益予測'!C5</f>
        <v/>
      </c>
      <c r="D29" s="44">
        <f>'製品売上高・利益予測'!D19*$G$29</f>
        <v/>
      </c>
      <c r="E29" s="44">
        <f>'製品売上高・利益予測'!E19*$G$29</f>
        <v/>
      </c>
      <c r="F29" s="44">
        <f>'製品売上高・利益予測'!F19*$G$29</f>
        <v/>
      </c>
      <c r="G29" s="44">
        <f>(G25+'製品売上高・利益予測'!C14)/(G23-G24)</f>
        <v/>
      </c>
    </row>
    <row r="30" ht="25" customFormat="1" customHeight="1" s="10">
      <c r="B30" s="43" t="inlineStr">
        <is>
          <t>ドル販売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営業利益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市場占有率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シナリオ2:目標市場シェアに基づく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販売単位</t>
        </is>
      </c>
      <c r="C35" s="44">
        <f>'製品売上高・利益予測'!C5</f>
        <v/>
      </c>
      <c r="D35" s="44">
        <f>'製品売上高・利益予測'!D19*$G$35</f>
        <v/>
      </c>
      <c r="E35" s="44">
        <f>'製品売上高・利益予測'!E19*$G$35</f>
        <v/>
      </c>
      <c r="F35" s="44">
        <f>'製品売上高・利益予測'!F19*$G$35</f>
        <v/>
      </c>
      <c r="G35" s="44">
        <f>G36/G23</f>
        <v/>
      </c>
    </row>
    <row r="36" ht="25" customFormat="1" customHeight="1" s="10">
      <c r="B36" s="43" t="inlineStr">
        <is>
          <t>ドル販売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'製品売上高・利益予測'!C15*G26</f>
        <v/>
      </c>
    </row>
    <row r="37" ht="25" customFormat="1" customHeight="1" s="10">
      <c r="B37" s="43" t="inlineStr">
        <is>
          <t>営業利益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市場占有率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CONCATENATE("シナリオ 1: ",'製品売上高・利益予測'!C4," 売上と利益分析")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CONCATENATE("シナリオ 2: ",'製品売上高・利益予測'!C4," 売上と利益分析")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  <row r="45"/>
    <row r="46" ht="50" customFormat="1" customHeight="1" s="7">
      <c r="B46" s="55" t="inlineStr">
        <is>
          <t>SMARTSHEETで作成するには、ここをクリックしてください</t>
        </is>
      </c>
    </row>
  </sheetData>
  <mergeCells count="1">
    <mergeCell ref="B46:G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H44"/>
  <sheetViews>
    <sheetView showGridLines="0" topLeftCell="A17" zoomScaleNormal="100" workbookViewId="0">
      <selection activeCell="B6" sqref="B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製品売上と利益予測テンプレート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ユーザーは、非シェーディングセルを完了するのみ。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製品販売データ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製品名</t>
        </is>
      </c>
      <c r="C4" s="50" t="inlineStr">
        <is>
          <t>[製品名]</t>
        </is>
      </c>
    </row>
    <row r="5" ht="35" customFormat="1" customHeight="1" s="13">
      <c r="B5" s="32" t="inlineStr">
        <is>
          <t>1 年目予想単位売上</t>
        </is>
      </c>
      <c r="C5" s="48" t="n">
        <v>1</v>
      </c>
    </row>
    <row r="6" ht="35" customFormat="1" customHeight="1" s="10">
      <c r="B6" s="32" t="inlineStr">
        <is>
          <t>1 年目単価</t>
        </is>
      </c>
      <c r="C6" s="52" t="n">
        <v>1</v>
      </c>
    </row>
    <row r="7" ht="35" customFormat="1" customHeight="1" s="10">
      <c r="B7" s="32" t="inlineStr">
        <is>
          <t>単価複合年年間成長率(CAGR)(2~5年)</t>
        </is>
      </c>
      <c r="C7" s="30" t="n">
        <v>0.1</v>
      </c>
    </row>
    <row r="8" ht="35" customFormat="1" customHeight="1" s="10">
      <c r="B8" s="32" t="inlineStr">
        <is>
          <t>年 1 市場規模 (ドル)</t>
        </is>
      </c>
      <c r="C8" s="31" t="n">
        <v>1</v>
      </c>
    </row>
    <row r="9" ht="35" customFormat="1" customHeight="1" s="10">
      <c r="B9" s="32" t="inlineStr">
        <is>
          <t>市場規模 CAGR (年 2 年から 5 年)</t>
        </is>
      </c>
      <c r="C9" s="30" t="n">
        <v>0.1</v>
      </c>
    </row>
    <row r="10" ht="35" customFormat="1" customHeight="1" s="10">
      <c r="B10" s="32" t="inlineStr">
        <is>
          <t>年 1 年単位あたりの変動費</t>
        </is>
      </c>
      <c r="C10" s="52" t="n">
        <v>1</v>
      </c>
    </row>
    <row r="11" ht="35" customFormat="1" customHeight="1" s="10">
      <c r="B11" s="32" t="inlineStr">
        <is>
          <t>単位 CAGR あたりの変動費 (年 2 ~ 5)</t>
        </is>
      </c>
      <c r="C11" s="30" t="n">
        <v>0.01</v>
      </c>
    </row>
    <row r="12" ht="35" customFormat="1" customHeight="1" s="10">
      <c r="B12" s="32" t="inlineStr">
        <is>
          <t>1 年目固定費</t>
        </is>
      </c>
      <c r="C12" s="31" t="n">
        <v>1</v>
      </c>
    </row>
    <row r="13" ht="35" customFormat="1" customHeight="1" s="10">
      <c r="B13" s="32" t="inlineStr">
        <is>
          <t>固定費 CAGR (年 2 から 5)</t>
        </is>
      </c>
      <c r="C13" s="30" t="n">
        <v>0.1</v>
      </c>
    </row>
    <row r="14" ht="35" customFormat="1" customHeight="1" s="10">
      <c r="B14" s="32" t="inlineStr">
        <is>
          <t>対象営業利益(5年目)</t>
        </is>
      </c>
      <c r="C14" s="31" t="n">
        <v>10</v>
      </c>
    </row>
    <row r="15" ht="35" customFormat="1" customHeight="1" s="10">
      <c r="B15" s="32" t="inlineStr">
        <is>
          <t>目標市場シェア(5年目)</t>
        </is>
      </c>
      <c r="C15" s="30" t="n">
        <v>0.1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ランプアップファクター</t>
        </is>
      </c>
      <c r="C17" s="35" t="inlineStr">
        <is>
          <t>1年目</t>
        </is>
      </c>
      <c r="D17" s="35" t="inlineStr">
        <is>
          <t>2年目</t>
        </is>
      </c>
      <c r="E17" s="35" t="inlineStr">
        <is>
          <t>3年目</t>
        </is>
      </c>
      <c r="F17" s="35" t="inlineStr">
        <is>
          <t>4年目</t>
        </is>
      </c>
      <c r="G17" s="35" t="inlineStr">
        <is>
          <t>5年目</t>
        </is>
      </c>
    </row>
    <row r="18" ht="25" customFormat="1" customHeight="1" s="10">
      <c r="B18" s="33" t="inlineStr">
        <is>
          <t>ファクター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2~4年(5年売上の割合)</t>
        </is>
      </c>
      <c r="C19" s="18" t="inlineStr">
        <is>
          <t>該当する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製品販売データとシナリオグラフは、上記で入力したデータに基づいて自動的に入力されます。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製品販売データ</t>
        </is>
      </c>
      <c r="C22" s="36" t="inlineStr">
        <is>
          <t>1年目</t>
        </is>
      </c>
      <c r="D22" s="36" t="inlineStr">
        <is>
          <t>2年目</t>
        </is>
      </c>
      <c r="E22" s="36" t="inlineStr">
        <is>
          <t>3年目</t>
        </is>
      </c>
      <c r="F22" s="36" t="inlineStr">
        <is>
          <t>4年目</t>
        </is>
      </c>
      <c r="G22" s="36" t="inlineStr">
        <is>
          <t>5年目</t>
        </is>
      </c>
    </row>
    <row r="23" ht="25" customFormat="1" customHeight="1" s="10">
      <c r="B23" s="38" t="inlineStr">
        <is>
          <t>単価</t>
        </is>
      </c>
      <c r="C23" s="54">
        <f>'ブランク - 売上と利益予測'!C6</f>
        <v/>
      </c>
      <c r="D23" s="54">
        <f>C23*(1+'ブランク - 売上と利益予測'!$C$7)</f>
        <v/>
      </c>
      <c r="E23" s="54">
        <f>D23*(1+'ブランク - 売上と利益予測'!$C$7)</f>
        <v/>
      </c>
      <c r="F23" s="54">
        <f>E23*(1+'ブランク - 売上と利益予測'!$C$7)</f>
        <v/>
      </c>
      <c r="G23" s="54">
        <f>F23*(1+'ブランク - 売上と利益予測'!$C$7)</f>
        <v/>
      </c>
    </row>
    <row r="24" ht="25" customFormat="1" customHeight="1" s="10">
      <c r="B24" s="38" t="inlineStr">
        <is>
          <t>単価</t>
        </is>
      </c>
      <c r="C24" s="54">
        <f>'ブランク - 売上と利益予測'!C10</f>
        <v/>
      </c>
      <c r="D24" s="54">
        <f>C24*(1+'ブランク - 売上と利益予測'!$C$11)</f>
        <v/>
      </c>
      <c r="E24" s="54">
        <f>D24*(1+'ブランク - 売上と利益予測'!$C$11)</f>
        <v/>
      </c>
      <c r="F24" s="54">
        <f>E24*(1+'ブランク - 売上と利益予測'!$C$11)</f>
        <v/>
      </c>
      <c r="G24" s="54">
        <f>F24*(1+'ブランク - 売上と利益予測'!$C$11)</f>
        <v/>
      </c>
    </row>
    <row r="25" ht="25" customFormat="1" customHeight="1" s="10">
      <c r="B25" s="38" t="inlineStr">
        <is>
          <t>固定費</t>
        </is>
      </c>
      <c r="C25" s="40">
        <f>'ブランク - 売上と利益予測'!C12</f>
        <v/>
      </c>
      <c r="D25" s="40">
        <f>C25*(1+'ブランク - 売上と利益予測'!$C$13)</f>
        <v/>
      </c>
      <c r="E25" s="40">
        <f>D25*(1+'ブランク - 売上と利益予測'!$C$13)</f>
        <v/>
      </c>
      <c r="F25" s="40">
        <f>E25*(1+'ブランク - 売上と利益予測'!$C$13)</f>
        <v/>
      </c>
      <c r="G25" s="40">
        <f>F25*(1+'ブランク - 売上と利益予測'!$C$13)</f>
        <v/>
      </c>
    </row>
    <row r="26" ht="25" customFormat="1" customHeight="1" s="10">
      <c r="B26" s="38" t="inlineStr">
        <is>
          <t>市場規模</t>
        </is>
      </c>
      <c r="C26" s="40">
        <f>'ブランク - 売上と利益予測'!C8</f>
        <v/>
      </c>
      <c r="D26" s="40">
        <f>C26*(1+'ブランク - 売上と利益予測'!$C$9)</f>
        <v/>
      </c>
      <c r="E26" s="40">
        <f>D26*(1+'ブランク - 売上と利益予測'!$C$9)</f>
        <v/>
      </c>
      <c r="F26" s="40">
        <f>E26*(1+'ブランク - 売上と利益予測'!$C$9)</f>
        <v/>
      </c>
      <c r="G26" s="40">
        <f>F26*(1+'ブランク - 売上と利益予測'!$C$9)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シナリオ1:目標営業利益に基づく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販売単位</t>
        </is>
      </c>
      <c r="C29" s="44">
        <f>'ブランク - 売上と利益予測'!C5</f>
        <v/>
      </c>
      <c r="D29" s="44">
        <f>'ブランク - 売上と利益予測'!D19*$G$29</f>
        <v/>
      </c>
      <c r="E29" s="44">
        <f>'ブランク - 売上と利益予測'!E19*$G$29</f>
        <v/>
      </c>
      <c r="F29" s="44">
        <f>'ブランク - 売上と利益予測'!F19*$G$29</f>
        <v/>
      </c>
      <c r="G29" s="44">
        <f>(G25+'ブランク - 売上と利益予測'!C14)/(G23-G24)</f>
        <v/>
      </c>
    </row>
    <row r="30" ht="25" customFormat="1" customHeight="1" s="10">
      <c r="B30" s="43" t="inlineStr">
        <is>
          <t>ドル販売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営業利益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市場占有率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シナリオ2:目標市場シェアに基づく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販売単位</t>
        </is>
      </c>
      <c r="C35" s="44">
        <f>'ブランク - 売上と利益予測'!C5</f>
        <v/>
      </c>
      <c r="D35" s="44">
        <f>'ブランク - 売上と利益予測'!D19*$G$35</f>
        <v/>
      </c>
      <c r="E35" s="44">
        <f>'ブランク - 売上と利益予測'!E19*$G$35</f>
        <v/>
      </c>
      <c r="F35" s="44">
        <f>'ブランク - 売上と利益予測'!F19*$G$35</f>
        <v/>
      </c>
      <c r="G35" s="44">
        <f>G36/G23</f>
        <v/>
      </c>
    </row>
    <row r="36" ht="25" customFormat="1" customHeight="1" s="10">
      <c r="B36" s="43" t="inlineStr">
        <is>
          <t>ドル販売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'ブランク - 売上と利益予測'!C15*G26</f>
        <v/>
      </c>
    </row>
    <row r="37" ht="25" customFormat="1" customHeight="1" s="10">
      <c r="B37" s="43" t="inlineStr">
        <is>
          <t>営業利益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市場占有率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CONCATENATE("シナリオ 1: ",'ブランク - 売上と利益予測'!C4," 売上と利益分析")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CONCATENATE("シナリオ 2: ",'ブランク - 売上と利益予測'!C4," 売上と利益分析")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</sheetData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2019-11-25T19:33:02Z</dcterms:modified>
  <cp:lastModifiedBy>ragaz</cp:lastModifiedBy>
</cp:coreProperties>
</file>