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ja/final_package/77161~_top-excel-financial-templates/"/>
    </mc:Choice>
  </mc:AlternateContent>
  <xr:revisionPtr revIDLastSave="0" documentId="13_ncr:1_{98A49D27-5426-AD4B-8468-C87160AE0946}" xr6:coauthVersionLast="47" xr6:coauthVersionMax="47" xr10:uidLastSave="{00000000-0000-0000-0000-000000000000}"/>
  <bookViews>
    <workbookView xWindow="0" yWindow="500" windowWidth="23280" windowHeight="16300" xr2:uid="{00000000-000D-0000-FFFF-FFFF00000000}"/>
  </bookViews>
  <sheets>
    <sheet name="ローン償却スケジュール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4" i="1" l="1"/>
  <c r="D194" i="1"/>
  <c r="D193" i="1"/>
  <c r="F193" i="1" s="1"/>
  <c r="D192" i="1"/>
  <c r="F192" i="1" s="1"/>
  <c r="D191" i="1"/>
  <c r="F191" i="1" s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F184" i="1"/>
  <c r="D184" i="1"/>
  <c r="D183" i="1"/>
  <c r="F183" i="1" s="1"/>
  <c r="D182" i="1"/>
  <c r="F182" i="1" s="1"/>
  <c r="D181" i="1"/>
  <c r="F181" i="1" s="1"/>
  <c r="D180" i="1"/>
  <c r="F180" i="1" s="1"/>
  <c r="F179" i="1"/>
  <c r="D179" i="1"/>
  <c r="F178" i="1"/>
  <c r="D178" i="1"/>
  <c r="D177" i="1"/>
  <c r="F177" i="1" s="1"/>
  <c r="D176" i="1"/>
  <c r="F176" i="1" s="1"/>
  <c r="D175" i="1"/>
  <c r="F175" i="1" s="1"/>
  <c r="F174" i="1"/>
  <c r="D174" i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F164" i="1" s="1"/>
  <c r="F163" i="1"/>
  <c r="D163" i="1"/>
  <c r="F162" i="1"/>
  <c r="D162" i="1"/>
  <c r="D161" i="1"/>
  <c r="F161" i="1" s="1"/>
  <c r="D160" i="1"/>
  <c r="F160" i="1" s="1"/>
  <c r="D159" i="1"/>
  <c r="F159" i="1" s="1"/>
  <c r="F158" i="1"/>
  <c r="D158" i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D150" i="1"/>
  <c r="F150" i="1" s="1"/>
  <c r="D149" i="1"/>
  <c r="F149" i="1" s="1"/>
  <c r="D148" i="1"/>
  <c r="F148" i="1" s="1"/>
  <c r="F147" i="1"/>
  <c r="D147" i="1"/>
  <c r="F146" i="1"/>
  <c r="D146" i="1"/>
  <c r="D145" i="1"/>
  <c r="F145" i="1" s="1"/>
  <c r="D144" i="1"/>
  <c r="F144" i="1" s="1"/>
  <c r="D143" i="1"/>
  <c r="F143" i="1" s="1"/>
  <c r="F142" i="1"/>
  <c r="D142" i="1"/>
  <c r="D141" i="1"/>
  <c r="F141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F131" i="1"/>
  <c r="D131" i="1"/>
  <c r="D130" i="1"/>
  <c r="F130" i="1" s="1"/>
  <c r="D129" i="1"/>
  <c r="F129" i="1" s="1"/>
  <c r="D128" i="1"/>
  <c r="F128" i="1" s="1"/>
  <c r="D127" i="1"/>
  <c r="F127" i="1" s="1"/>
  <c r="F126" i="1"/>
  <c r="D126" i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6" i="1"/>
  <c r="F116" i="1" s="1"/>
  <c r="F115" i="1"/>
  <c r="D115" i="1"/>
  <c r="D114" i="1"/>
  <c r="F114" i="1" s="1"/>
  <c r="D113" i="1"/>
  <c r="F113" i="1" s="1"/>
  <c r="D112" i="1"/>
  <c r="F112" i="1" s="1"/>
  <c r="D111" i="1"/>
  <c r="F111" i="1" s="1"/>
  <c r="F110" i="1"/>
  <c r="D110" i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F99" i="1"/>
  <c r="D99" i="1"/>
  <c r="D98" i="1"/>
  <c r="F98" i="1" s="1"/>
  <c r="D97" i="1"/>
  <c r="F97" i="1" s="1"/>
  <c r="D96" i="1"/>
  <c r="F96" i="1" s="1"/>
  <c r="D95" i="1"/>
  <c r="F95" i="1" s="1"/>
  <c r="F94" i="1"/>
  <c r="D94" i="1"/>
  <c r="D93" i="1"/>
  <c r="F93" i="1" s="1"/>
  <c r="D92" i="1"/>
  <c r="F92" i="1" s="1"/>
  <c r="D91" i="1"/>
  <c r="F91" i="1" s="1"/>
  <c r="D90" i="1"/>
  <c r="F90" i="1" s="1"/>
  <c r="D89" i="1"/>
  <c r="F89" i="1" s="1"/>
  <c r="F88" i="1"/>
  <c r="D88" i="1"/>
  <c r="D87" i="1"/>
  <c r="F87" i="1" s="1"/>
  <c r="F86" i="1"/>
  <c r="D86" i="1"/>
  <c r="D85" i="1"/>
  <c r="F85" i="1" s="1"/>
  <c r="D84" i="1"/>
  <c r="F84" i="1" s="1"/>
  <c r="F83" i="1"/>
  <c r="D83" i="1"/>
  <c r="D82" i="1"/>
  <c r="F82" i="1" s="1"/>
  <c r="D81" i="1"/>
  <c r="F81" i="1" s="1"/>
  <c r="D80" i="1"/>
  <c r="F80" i="1" s="1"/>
  <c r="D79" i="1"/>
  <c r="F79" i="1" s="1"/>
  <c r="D78" i="1"/>
  <c r="F78" i="1" s="1"/>
  <c r="F77" i="1"/>
  <c r="D77" i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F70" i="1"/>
  <c r="D70" i="1"/>
  <c r="D69" i="1"/>
  <c r="F69" i="1" s="1"/>
  <c r="D68" i="1"/>
  <c r="F68" i="1" s="1"/>
  <c r="F67" i="1"/>
  <c r="D67" i="1"/>
  <c r="D66" i="1"/>
  <c r="F66" i="1" s="1"/>
  <c r="D65" i="1"/>
  <c r="F65" i="1" s="1"/>
  <c r="D64" i="1"/>
  <c r="F64" i="1" s="1"/>
  <c r="D63" i="1"/>
  <c r="F63" i="1" s="1"/>
  <c r="D62" i="1"/>
  <c r="F62" i="1" s="1"/>
  <c r="F61" i="1"/>
  <c r="D61" i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F53" i="1"/>
  <c r="D53" i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F30" i="1"/>
  <c r="D30" i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F19" i="1"/>
  <c r="D19" i="1"/>
  <c r="D18" i="1"/>
  <c r="F18" i="1" s="1"/>
  <c r="D17" i="1"/>
  <c r="F17" i="1" s="1"/>
  <c r="D16" i="1"/>
  <c r="F16" i="1" s="1"/>
  <c r="D15" i="1"/>
  <c r="F15" i="1" s="1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B15" i="1"/>
  <c r="B16" i="1" s="1"/>
  <c r="E10" i="1"/>
  <c r="H15" i="1" l="1"/>
  <c r="G15" i="1"/>
  <c r="I15" i="1" s="1"/>
  <c r="B17" i="1"/>
  <c r="H16" i="1"/>
  <c r="G16" i="1"/>
  <c r="B18" i="1" l="1"/>
  <c r="G17" i="1"/>
  <c r="H17" i="1"/>
  <c r="I16" i="1"/>
  <c r="I17" i="1" s="1"/>
  <c r="B19" i="1" l="1"/>
  <c r="G18" i="1"/>
  <c r="I18" i="1" s="1"/>
  <c r="H18" i="1"/>
  <c r="B20" i="1" l="1"/>
  <c r="H19" i="1"/>
  <c r="G19" i="1"/>
  <c r="I19" i="1" s="1"/>
  <c r="B21" i="1" l="1"/>
  <c r="G20" i="1"/>
  <c r="I20" i="1" s="1"/>
  <c r="H20" i="1"/>
  <c r="I21" i="1" l="1"/>
  <c r="G21" i="1"/>
  <c r="B22" i="1"/>
  <c r="H21" i="1"/>
  <c r="H22" i="1" l="1"/>
  <c r="G22" i="1"/>
  <c r="I22" i="1" s="1"/>
  <c r="B23" i="1"/>
  <c r="H23" i="1" l="1"/>
  <c r="G23" i="1"/>
  <c r="I23" i="1" s="1"/>
  <c r="B24" i="1"/>
  <c r="B25" i="1" l="1"/>
  <c r="H24" i="1"/>
  <c r="G24" i="1"/>
  <c r="I24" i="1" s="1"/>
  <c r="B26" i="1" l="1"/>
  <c r="G25" i="1"/>
  <c r="I25" i="1" s="1"/>
  <c r="H25" i="1"/>
  <c r="B27" i="1" l="1"/>
  <c r="G26" i="1"/>
  <c r="I26" i="1" s="1"/>
  <c r="H26" i="1"/>
  <c r="B28" i="1" l="1"/>
  <c r="G27" i="1"/>
  <c r="I27" i="1" s="1"/>
  <c r="H27" i="1"/>
  <c r="B29" i="1" l="1"/>
  <c r="H28" i="1"/>
  <c r="G28" i="1"/>
  <c r="I28" i="1" s="1"/>
  <c r="G29" i="1" l="1"/>
  <c r="I29" i="1" s="1"/>
  <c r="B30" i="1"/>
  <c r="H29" i="1"/>
  <c r="H30" i="1" l="1"/>
  <c r="G30" i="1"/>
  <c r="I30" i="1" s="1"/>
  <c r="B31" i="1"/>
  <c r="H31" i="1" l="1"/>
  <c r="G31" i="1"/>
  <c r="I31" i="1" s="1"/>
  <c r="B32" i="1"/>
  <c r="B33" i="1" l="1"/>
  <c r="H32" i="1"/>
  <c r="G32" i="1"/>
  <c r="I32" i="1" s="1"/>
  <c r="B34" i="1" l="1"/>
  <c r="G33" i="1"/>
  <c r="I33" i="1" s="1"/>
  <c r="H33" i="1"/>
  <c r="G34" i="1" l="1"/>
  <c r="I34" i="1" s="1"/>
  <c r="B35" i="1"/>
  <c r="H34" i="1"/>
  <c r="H35" i="1" l="1"/>
  <c r="B36" i="1"/>
  <c r="G35" i="1"/>
  <c r="I35" i="1" s="1"/>
  <c r="B37" i="1" l="1"/>
  <c r="H36" i="1"/>
  <c r="G36" i="1"/>
  <c r="I36" i="1" s="1"/>
  <c r="G37" i="1" l="1"/>
  <c r="I37" i="1" s="1"/>
  <c r="B38" i="1"/>
  <c r="H37" i="1"/>
  <c r="H38" i="1" l="1"/>
  <c r="G38" i="1"/>
  <c r="I38" i="1" s="1"/>
  <c r="B39" i="1"/>
  <c r="H39" i="1" l="1"/>
  <c r="G39" i="1"/>
  <c r="I39" i="1" s="1"/>
  <c r="B40" i="1"/>
  <c r="B41" i="1" l="1"/>
  <c r="H40" i="1"/>
  <c r="G40" i="1"/>
  <c r="I40" i="1" s="1"/>
  <c r="B42" i="1" l="1"/>
  <c r="H41" i="1"/>
  <c r="G41" i="1"/>
  <c r="I41" i="1" s="1"/>
  <c r="G42" i="1" l="1"/>
  <c r="I42" i="1" s="1"/>
  <c r="B43" i="1"/>
  <c r="H42" i="1"/>
  <c r="H43" i="1" l="1"/>
  <c r="B44" i="1"/>
  <c r="G43" i="1"/>
  <c r="I43" i="1" s="1"/>
  <c r="H44" i="1" l="1"/>
  <c r="B45" i="1"/>
  <c r="G44" i="1"/>
  <c r="I44" i="1" s="1"/>
  <c r="G45" i="1" l="1"/>
  <c r="I45" i="1" s="1"/>
  <c r="B46" i="1"/>
  <c r="H45" i="1"/>
  <c r="H46" i="1" l="1"/>
  <c r="G46" i="1"/>
  <c r="I46" i="1" s="1"/>
  <c r="B47" i="1"/>
  <c r="H47" i="1" l="1"/>
  <c r="G47" i="1"/>
  <c r="I47" i="1" s="1"/>
  <c r="B48" i="1"/>
  <c r="B49" i="1" l="1"/>
  <c r="H48" i="1"/>
  <c r="G48" i="1"/>
  <c r="I48" i="1" s="1"/>
  <c r="B50" i="1" l="1"/>
  <c r="H49" i="1"/>
  <c r="G49" i="1"/>
  <c r="I49" i="1" s="1"/>
  <c r="G50" i="1" l="1"/>
  <c r="I50" i="1" s="1"/>
  <c r="B51" i="1"/>
  <c r="H50" i="1"/>
  <c r="B52" i="1" l="1"/>
  <c r="H51" i="1"/>
  <c r="G51" i="1"/>
  <c r="I51" i="1" s="1"/>
  <c r="B53" i="1" l="1"/>
  <c r="H52" i="1"/>
  <c r="G52" i="1"/>
  <c r="I52" i="1" s="1"/>
  <c r="G53" i="1" l="1"/>
  <c r="I53" i="1" s="1"/>
  <c r="B54" i="1"/>
  <c r="H53" i="1"/>
  <c r="H54" i="1" l="1"/>
  <c r="G54" i="1"/>
  <c r="I54" i="1" s="1"/>
  <c r="B55" i="1"/>
  <c r="H55" i="1" l="1"/>
  <c r="G55" i="1"/>
  <c r="I55" i="1" s="1"/>
  <c r="B56" i="1"/>
  <c r="B57" i="1" l="1"/>
  <c r="H56" i="1"/>
  <c r="G56" i="1"/>
  <c r="I56" i="1" s="1"/>
  <c r="B58" i="1" l="1"/>
  <c r="H57" i="1"/>
  <c r="G57" i="1"/>
  <c r="I57" i="1" s="1"/>
  <c r="B59" i="1" l="1"/>
  <c r="H58" i="1"/>
  <c r="G58" i="1"/>
  <c r="I58" i="1" s="1"/>
  <c r="B60" i="1" l="1"/>
  <c r="H59" i="1"/>
  <c r="G59" i="1"/>
  <c r="I59" i="1" s="1"/>
  <c r="B61" i="1" l="1"/>
  <c r="H60" i="1"/>
  <c r="G60" i="1"/>
  <c r="I60" i="1" s="1"/>
  <c r="G61" i="1" l="1"/>
  <c r="I61" i="1" s="1"/>
  <c r="B62" i="1"/>
  <c r="H61" i="1"/>
  <c r="H62" i="1" l="1"/>
  <c r="G62" i="1"/>
  <c r="I62" i="1" s="1"/>
  <c r="B63" i="1"/>
  <c r="H63" i="1" l="1"/>
  <c r="G63" i="1"/>
  <c r="I63" i="1" s="1"/>
  <c r="B64" i="1"/>
  <c r="B65" i="1" l="1"/>
  <c r="H64" i="1"/>
  <c r="G64" i="1"/>
  <c r="I64" i="1" s="1"/>
  <c r="B66" i="1" l="1"/>
  <c r="H65" i="1"/>
  <c r="G65" i="1"/>
  <c r="I65" i="1" s="1"/>
  <c r="B67" i="1" l="1"/>
  <c r="H66" i="1"/>
  <c r="G66" i="1"/>
  <c r="I66" i="1" s="1"/>
  <c r="B68" i="1" l="1"/>
  <c r="H67" i="1"/>
  <c r="G67" i="1"/>
  <c r="I67" i="1" s="1"/>
  <c r="B69" i="1" l="1"/>
  <c r="H68" i="1"/>
  <c r="G68" i="1"/>
  <c r="I68" i="1" s="1"/>
  <c r="G69" i="1" l="1"/>
  <c r="I69" i="1" s="1"/>
  <c r="B70" i="1"/>
  <c r="H69" i="1"/>
  <c r="H70" i="1" l="1"/>
  <c r="G70" i="1"/>
  <c r="I70" i="1" s="1"/>
  <c r="B71" i="1"/>
  <c r="H71" i="1" l="1"/>
  <c r="G71" i="1"/>
  <c r="I71" i="1" s="1"/>
  <c r="B72" i="1"/>
  <c r="B73" i="1" l="1"/>
  <c r="H72" i="1"/>
  <c r="G72" i="1"/>
  <c r="I72" i="1" s="1"/>
  <c r="B74" i="1" l="1"/>
  <c r="H73" i="1"/>
  <c r="G73" i="1"/>
  <c r="I73" i="1" s="1"/>
  <c r="B75" i="1" l="1"/>
  <c r="H74" i="1"/>
  <c r="G74" i="1"/>
  <c r="I74" i="1" s="1"/>
  <c r="B76" i="1" l="1"/>
  <c r="H75" i="1"/>
  <c r="G75" i="1"/>
  <c r="I75" i="1" s="1"/>
  <c r="B77" i="1" l="1"/>
  <c r="H76" i="1"/>
  <c r="G76" i="1"/>
  <c r="I76" i="1" s="1"/>
  <c r="G77" i="1" l="1"/>
  <c r="I77" i="1" s="1"/>
  <c r="B78" i="1"/>
  <c r="H77" i="1"/>
  <c r="H78" i="1" l="1"/>
  <c r="G78" i="1"/>
  <c r="I78" i="1" s="1"/>
  <c r="B79" i="1"/>
  <c r="H79" i="1" l="1"/>
  <c r="G79" i="1"/>
  <c r="I79" i="1" s="1"/>
  <c r="B80" i="1"/>
  <c r="B81" i="1" l="1"/>
  <c r="H80" i="1"/>
  <c r="G80" i="1"/>
  <c r="I80" i="1" s="1"/>
  <c r="B82" i="1" l="1"/>
  <c r="H81" i="1"/>
  <c r="G81" i="1"/>
  <c r="I81" i="1" s="1"/>
  <c r="B83" i="1" l="1"/>
  <c r="H82" i="1"/>
  <c r="G82" i="1"/>
  <c r="I82" i="1" s="1"/>
  <c r="B84" i="1" l="1"/>
  <c r="H83" i="1"/>
  <c r="G83" i="1"/>
  <c r="I83" i="1" s="1"/>
  <c r="B85" i="1" l="1"/>
  <c r="H84" i="1"/>
  <c r="G84" i="1"/>
  <c r="I84" i="1" s="1"/>
  <c r="B86" i="1" l="1"/>
  <c r="G85" i="1"/>
  <c r="I85" i="1" s="1"/>
  <c r="H85" i="1"/>
  <c r="H86" i="1" l="1"/>
  <c r="G86" i="1"/>
  <c r="I86" i="1" s="1"/>
  <c r="B87" i="1"/>
  <c r="H87" i="1" l="1"/>
  <c r="B88" i="1"/>
  <c r="G87" i="1"/>
  <c r="I87" i="1" s="1"/>
  <c r="G88" i="1" l="1"/>
  <c r="I88" i="1" s="1"/>
  <c r="B89" i="1"/>
  <c r="H88" i="1"/>
  <c r="H89" i="1" l="1"/>
  <c r="B90" i="1"/>
  <c r="G89" i="1"/>
  <c r="I89" i="1" s="1"/>
  <c r="G90" i="1" l="1"/>
  <c r="I90" i="1" s="1"/>
  <c r="B91" i="1"/>
  <c r="H90" i="1"/>
  <c r="B92" i="1" l="1"/>
  <c r="H91" i="1"/>
  <c r="G91" i="1"/>
  <c r="I91" i="1" s="1"/>
  <c r="B93" i="1" l="1"/>
  <c r="H92" i="1"/>
  <c r="G92" i="1"/>
  <c r="I92" i="1" s="1"/>
  <c r="B94" i="1" l="1"/>
  <c r="H93" i="1"/>
  <c r="G93" i="1"/>
  <c r="I93" i="1" s="1"/>
  <c r="H94" i="1" l="1"/>
  <c r="G94" i="1"/>
  <c r="I94" i="1" s="1"/>
  <c r="B95" i="1"/>
  <c r="B96" i="1" l="1"/>
  <c r="H95" i="1"/>
  <c r="G95" i="1"/>
  <c r="I95" i="1" s="1"/>
  <c r="G96" i="1" l="1"/>
  <c r="I96" i="1" s="1"/>
  <c r="B97" i="1"/>
  <c r="H96" i="1"/>
  <c r="H97" i="1" l="1"/>
  <c r="B98" i="1"/>
  <c r="G97" i="1"/>
  <c r="I97" i="1" s="1"/>
  <c r="G98" i="1" l="1"/>
  <c r="I98" i="1" s="1"/>
  <c r="B99" i="1"/>
  <c r="H98" i="1"/>
  <c r="B100" i="1" l="1"/>
  <c r="H99" i="1"/>
  <c r="G99" i="1"/>
  <c r="I99" i="1" s="1"/>
  <c r="G100" i="1" l="1"/>
  <c r="I100" i="1" s="1"/>
  <c r="B101" i="1"/>
  <c r="H100" i="1"/>
  <c r="B102" i="1" l="1"/>
  <c r="H101" i="1"/>
  <c r="G101" i="1"/>
  <c r="I101" i="1" s="1"/>
  <c r="H102" i="1" l="1"/>
  <c r="G102" i="1"/>
  <c r="I102" i="1" s="1"/>
  <c r="B103" i="1"/>
  <c r="B104" i="1" l="1"/>
  <c r="H103" i="1"/>
  <c r="G103" i="1"/>
  <c r="I103" i="1" s="1"/>
  <c r="G104" i="1" l="1"/>
  <c r="I104" i="1" s="1"/>
  <c r="B105" i="1"/>
  <c r="H104" i="1"/>
  <c r="H105" i="1" l="1"/>
  <c r="B106" i="1"/>
  <c r="G105" i="1"/>
  <c r="I105" i="1" s="1"/>
  <c r="G106" i="1" l="1"/>
  <c r="I106" i="1" s="1"/>
  <c r="B107" i="1"/>
  <c r="H106" i="1"/>
  <c r="B108" i="1" l="1"/>
  <c r="H107" i="1"/>
  <c r="G107" i="1"/>
  <c r="I107" i="1" s="1"/>
  <c r="G108" i="1" l="1"/>
  <c r="I108" i="1" s="1"/>
  <c r="B109" i="1"/>
  <c r="H108" i="1"/>
  <c r="B110" i="1" l="1"/>
  <c r="H109" i="1"/>
  <c r="G109" i="1"/>
  <c r="I109" i="1" s="1"/>
  <c r="H110" i="1" l="1"/>
  <c r="G110" i="1"/>
  <c r="I110" i="1" s="1"/>
  <c r="B111" i="1"/>
  <c r="B112" i="1" l="1"/>
  <c r="H111" i="1"/>
  <c r="G111" i="1"/>
  <c r="I111" i="1" s="1"/>
  <c r="G112" i="1" l="1"/>
  <c r="I112" i="1" s="1"/>
  <c r="B113" i="1"/>
  <c r="H112" i="1"/>
  <c r="H113" i="1" l="1"/>
  <c r="G113" i="1"/>
  <c r="I113" i="1" s="1"/>
  <c r="B114" i="1"/>
  <c r="H114" i="1" l="1"/>
  <c r="G114" i="1"/>
  <c r="I114" i="1" s="1"/>
  <c r="B115" i="1"/>
  <c r="B116" i="1" l="1"/>
  <c r="H115" i="1"/>
  <c r="G115" i="1"/>
  <c r="I115" i="1" s="1"/>
  <c r="B117" i="1" l="1"/>
  <c r="H116" i="1"/>
  <c r="G116" i="1"/>
  <c r="I116" i="1" s="1"/>
  <c r="B118" i="1" l="1"/>
  <c r="H117" i="1"/>
  <c r="G117" i="1"/>
  <c r="I117" i="1" s="1"/>
  <c r="B119" i="1" l="1"/>
  <c r="H118" i="1"/>
  <c r="G118" i="1"/>
  <c r="I118" i="1" s="1"/>
  <c r="B120" i="1" l="1"/>
  <c r="H119" i="1"/>
  <c r="G119" i="1"/>
  <c r="I119" i="1" s="1"/>
  <c r="G120" i="1" l="1"/>
  <c r="I120" i="1" s="1"/>
  <c r="B121" i="1"/>
  <c r="H120" i="1"/>
  <c r="H121" i="1" l="1"/>
  <c r="G121" i="1"/>
  <c r="I121" i="1" s="1"/>
  <c r="B122" i="1"/>
  <c r="H122" i="1" l="1"/>
  <c r="G122" i="1"/>
  <c r="I122" i="1" s="1"/>
  <c r="B123" i="1"/>
  <c r="B124" i="1" l="1"/>
  <c r="H123" i="1"/>
  <c r="G123" i="1"/>
  <c r="I123" i="1" s="1"/>
  <c r="B125" i="1" l="1"/>
  <c r="H124" i="1"/>
  <c r="G124" i="1"/>
  <c r="I124" i="1" s="1"/>
  <c r="B126" i="1" l="1"/>
  <c r="H125" i="1"/>
  <c r="G125" i="1"/>
  <c r="I125" i="1" s="1"/>
  <c r="B127" i="1" l="1"/>
  <c r="H126" i="1"/>
  <c r="G126" i="1"/>
  <c r="I126" i="1" s="1"/>
  <c r="B128" i="1" l="1"/>
  <c r="H127" i="1"/>
  <c r="G127" i="1"/>
  <c r="I127" i="1" s="1"/>
  <c r="G128" i="1" l="1"/>
  <c r="I128" i="1" s="1"/>
  <c r="B129" i="1"/>
  <c r="H128" i="1"/>
  <c r="H129" i="1" l="1"/>
  <c r="G129" i="1"/>
  <c r="I129" i="1" s="1"/>
  <c r="B130" i="1"/>
  <c r="H130" i="1" l="1"/>
  <c r="G130" i="1"/>
  <c r="I130" i="1" s="1"/>
  <c r="B131" i="1"/>
  <c r="B132" i="1" l="1"/>
  <c r="H131" i="1"/>
  <c r="G131" i="1"/>
  <c r="I131" i="1" s="1"/>
  <c r="B133" i="1" l="1"/>
  <c r="H132" i="1"/>
  <c r="G132" i="1"/>
  <c r="I132" i="1" s="1"/>
  <c r="B134" i="1" l="1"/>
  <c r="H133" i="1"/>
  <c r="G133" i="1"/>
  <c r="I133" i="1" s="1"/>
  <c r="B135" i="1" l="1"/>
  <c r="H134" i="1"/>
  <c r="G134" i="1"/>
  <c r="I134" i="1" s="1"/>
  <c r="B136" i="1" l="1"/>
  <c r="H135" i="1"/>
  <c r="G135" i="1"/>
  <c r="I135" i="1" s="1"/>
  <c r="G136" i="1" l="1"/>
  <c r="I136" i="1" s="1"/>
  <c r="B137" i="1"/>
  <c r="H136" i="1"/>
  <c r="H137" i="1" l="1"/>
  <c r="G137" i="1"/>
  <c r="I137" i="1" s="1"/>
  <c r="B138" i="1"/>
  <c r="H138" i="1" l="1"/>
  <c r="G138" i="1"/>
  <c r="I138" i="1" s="1"/>
  <c r="B139" i="1"/>
  <c r="B140" i="1" l="1"/>
  <c r="H139" i="1"/>
  <c r="G139" i="1"/>
  <c r="I139" i="1" s="1"/>
  <c r="B141" i="1" l="1"/>
  <c r="H140" i="1"/>
  <c r="G140" i="1"/>
  <c r="I140" i="1" s="1"/>
  <c r="B142" i="1" l="1"/>
  <c r="H141" i="1"/>
  <c r="G141" i="1"/>
  <c r="I141" i="1" s="1"/>
  <c r="B143" i="1" l="1"/>
  <c r="H142" i="1"/>
  <c r="G142" i="1"/>
  <c r="I142" i="1" s="1"/>
  <c r="B144" i="1" l="1"/>
  <c r="H143" i="1"/>
  <c r="G143" i="1"/>
  <c r="I143" i="1" s="1"/>
  <c r="G144" i="1" l="1"/>
  <c r="I144" i="1" s="1"/>
  <c r="B145" i="1"/>
  <c r="H144" i="1"/>
  <c r="H145" i="1" l="1"/>
  <c r="G145" i="1"/>
  <c r="I145" i="1" s="1"/>
  <c r="B146" i="1"/>
  <c r="H146" i="1" l="1"/>
  <c r="G146" i="1"/>
  <c r="I146" i="1" s="1"/>
  <c r="B147" i="1"/>
  <c r="B148" i="1" l="1"/>
  <c r="H147" i="1"/>
  <c r="G147" i="1"/>
  <c r="I147" i="1" s="1"/>
  <c r="B149" i="1" l="1"/>
  <c r="H148" i="1"/>
  <c r="G148" i="1"/>
  <c r="I148" i="1" s="1"/>
  <c r="B150" i="1" l="1"/>
  <c r="H149" i="1"/>
  <c r="G149" i="1"/>
  <c r="I149" i="1" s="1"/>
  <c r="B151" i="1" l="1"/>
  <c r="H150" i="1"/>
  <c r="G150" i="1"/>
  <c r="I150" i="1" s="1"/>
  <c r="B152" i="1" l="1"/>
  <c r="H151" i="1"/>
  <c r="G151" i="1"/>
  <c r="I151" i="1" s="1"/>
  <c r="G152" i="1" l="1"/>
  <c r="I152" i="1" s="1"/>
  <c r="B153" i="1"/>
  <c r="H152" i="1"/>
  <c r="H153" i="1" l="1"/>
  <c r="G153" i="1"/>
  <c r="I153" i="1" s="1"/>
  <c r="B154" i="1"/>
  <c r="H154" i="1" l="1"/>
  <c r="G154" i="1"/>
  <c r="I154" i="1" s="1"/>
  <c r="B155" i="1"/>
  <c r="B156" i="1" l="1"/>
  <c r="H155" i="1"/>
  <c r="G155" i="1"/>
  <c r="I155" i="1" s="1"/>
  <c r="B157" i="1" l="1"/>
  <c r="H156" i="1"/>
  <c r="G156" i="1"/>
  <c r="I156" i="1" s="1"/>
  <c r="B158" i="1" l="1"/>
  <c r="H157" i="1"/>
  <c r="G157" i="1"/>
  <c r="I157" i="1" s="1"/>
  <c r="B159" i="1" l="1"/>
  <c r="H158" i="1"/>
  <c r="G158" i="1"/>
  <c r="I158" i="1" s="1"/>
  <c r="B160" i="1" l="1"/>
  <c r="H159" i="1"/>
  <c r="G159" i="1"/>
  <c r="I159" i="1" s="1"/>
  <c r="G160" i="1" l="1"/>
  <c r="I160" i="1" s="1"/>
  <c r="B161" i="1"/>
  <c r="H160" i="1"/>
  <c r="H161" i="1" l="1"/>
  <c r="G161" i="1"/>
  <c r="I161" i="1" s="1"/>
  <c r="B162" i="1"/>
  <c r="H162" i="1" l="1"/>
  <c r="G162" i="1"/>
  <c r="I162" i="1" s="1"/>
  <c r="B163" i="1"/>
  <c r="B164" i="1" l="1"/>
  <c r="H163" i="1"/>
  <c r="G163" i="1"/>
  <c r="I163" i="1" s="1"/>
  <c r="B165" i="1" l="1"/>
  <c r="H164" i="1"/>
  <c r="G164" i="1"/>
  <c r="I164" i="1" s="1"/>
  <c r="B166" i="1" l="1"/>
  <c r="H165" i="1"/>
  <c r="G165" i="1"/>
  <c r="I165" i="1" s="1"/>
  <c r="B167" i="1" l="1"/>
  <c r="H166" i="1"/>
  <c r="G166" i="1"/>
  <c r="I166" i="1" s="1"/>
  <c r="B168" i="1" l="1"/>
  <c r="H167" i="1"/>
  <c r="G167" i="1"/>
  <c r="I167" i="1" s="1"/>
  <c r="G168" i="1" l="1"/>
  <c r="I168" i="1" s="1"/>
  <c r="B169" i="1"/>
  <c r="H168" i="1"/>
  <c r="H169" i="1" l="1"/>
  <c r="G169" i="1"/>
  <c r="I169" i="1" s="1"/>
  <c r="B170" i="1"/>
  <c r="H170" i="1" l="1"/>
  <c r="G170" i="1"/>
  <c r="I170" i="1" s="1"/>
  <c r="B171" i="1"/>
  <c r="B172" i="1" l="1"/>
  <c r="H171" i="1"/>
  <c r="G171" i="1"/>
  <c r="I171" i="1" s="1"/>
  <c r="B173" i="1" l="1"/>
  <c r="H172" i="1"/>
  <c r="G172" i="1"/>
  <c r="I172" i="1" s="1"/>
  <c r="B174" i="1" l="1"/>
  <c r="H173" i="1"/>
  <c r="G173" i="1"/>
  <c r="I173" i="1" s="1"/>
  <c r="B175" i="1" l="1"/>
  <c r="H174" i="1"/>
  <c r="G174" i="1"/>
  <c r="I174" i="1" s="1"/>
  <c r="B176" i="1" l="1"/>
  <c r="H175" i="1"/>
  <c r="G175" i="1"/>
  <c r="I175" i="1" s="1"/>
  <c r="G176" i="1" l="1"/>
  <c r="I176" i="1" s="1"/>
  <c r="B177" i="1"/>
  <c r="H176" i="1"/>
  <c r="H177" i="1" l="1"/>
  <c r="G177" i="1"/>
  <c r="I177" i="1" s="1"/>
  <c r="B178" i="1"/>
  <c r="H178" i="1" l="1"/>
  <c r="G178" i="1"/>
  <c r="I178" i="1" s="1"/>
  <c r="B179" i="1"/>
  <c r="B180" i="1" l="1"/>
  <c r="H179" i="1"/>
  <c r="G179" i="1"/>
  <c r="I179" i="1" s="1"/>
  <c r="B181" i="1" l="1"/>
  <c r="H180" i="1"/>
  <c r="G180" i="1"/>
  <c r="I180" i="1" s="1"/>
  <c r="B182" i="1" l="1"/>
  <c r="H181" i="1"/>
  <c r="G181" i="1"/>
  <c r="I181" i="1" s="1"/>
  <c r="B183" i="1" l="1"/>
  <c r="H182" i="1"/>
  <c r="G182" i="1"/>
  <c r="I182" i="1" s="1"/>
  <c r="B184" i="1" l="1"/>
  <c r="H183" i="1"/>
  <c r="G183" i="1"/>
  <c r="I183" i="1" s="1"/>
  <c r="G184" i="1" l="1"/>
  <c r="I184" i="1" s="1"/>
  <c r="B185" i="1"/>
  <c r="H184" i="1"/>
  <c r="H185" i="1" l="1"/>
  <c r="G185" i="1"/>
  <c r="I185" i="1" s="1"/>
  <c r="B186" i="1"/>
  <c r="H186" i="1" l="1"/>
  <c r="G186" i="1"/>
  <c r="I186" i="1" s="1"/>
  <c r="B187" i="1"/>
  <c r="B188" i="1" l="1"/>
  <c r="H187" i="1"/>
  <c r="G187" i="1"/>
  <c r="I187" i="1" s="1"/>
  <c r="B189" i="1" l="1"/>
  <c r="H188" i="1"/>
  <c r="G188" i="1"/>
  <c r="I188" i="1" s="1"/>
  <c r="B190" i="1" l="1"/>
  <c r="H189" i="1"/>
  <c r="G189" i="1"/>
  <c r="I189" i="1" s="1"/>
  <c r="B191" i="1" l="1"/>
  <c r="H190" i="1"/>
  <c r="G190" i="1"/>
  <c r="I190" i="1" s="1"/>
  <c r="B192" i="1" l="1"/>
  <c r="H191" i="1"/>
  <c r="G191" i="1"/>
  <c r="I191" i="1" s="1"/>
  <c r="G192" i="1" l="1"/>
  <c r="I192" i="1" s="1"/>
  <c r="B193" i="1"/>
  <c r="H192" i="1"/>
  <c r="H193" i="1" l="1"/>
  <c r="G193" i="1"/>
  <c r="I193" i="1" s="1"/>
  <c r="B194" i="1"/>
  <c r="H194" i="1" l="1"/>
  <c r="G194" i="1"/>
  <c r="I194" i="1" s="1"/>
</calcChain>
</file>

<file path=xl/sharedStrings.xml><?xml version="1.0" encoding="utf-8"?>
<sst xmlns="http://schemas.openxmlformats.org/spreadsheetml/2006/main" count="19" uniqueCount="19">
  <si>
    <t>ローン償却スケジュール</t>
  </si>
  <si>
    <t>または、ここをクリックして Smartsheet でローン償却スケジュールを作成します。</t>
  </si>
  <si>
    <t>ローン情報</t>
  </si>
  <si>
    <t>貸出金額</t>
  </si>
  <si>
    <t>年間金利</t>
  </si>
  <si>
    <t>年間ローン期間</t>
  </si>
  <si>
    <t>支払い回数</t>
  </si>
  <si>
    <t>ローン開始日</t>
  </si>
  <si>
    <t>最低月額支払い</t>
  </si>
  <si>
    <t>貸し手名:</t>
  </si>
  <si>
    <t>Pmt No.</t>
  </si>
  <si>
    <t>支払期日</t>
  </si>
  <si>
    <t>支払い</t>
  </si>
  <si>
    <t>追加支払</t>
  </si>
  <si>
    <t>支払合計</t>
  </si>
  <si>
    <t>校長</t>
  </si>
  <si>
    <t>利息</t>
  </si>
  <si>
    <t>秤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</si>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</sst>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yyyy\-mm\-dd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/>
    <xf numFmtId="9" fontId="1" fillId="0" borderId="0"/>
    <xf numFmtId="0" fontId="7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2" borderId="1" xfId="0" applyFont="1" applyFill="1" applyBorder="1"/>
    <xf numFmtId="0" fontId="6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9" fontId="5" fillId="0" borderId="5" xfId="2" applyFont="1" applyBorder="1" applyAlignment="1">
      <alignment horizontal="right" indent="1"/>
    </xf>
    <xf numFmtId="0" fontId="5" fillId="0" borderId="5" xfId="0" applyFont="1" applyBorder="1" applyAlignment="1">
      <alignment horizontal="right" indent="1"/>
    </xf>
    <xf numFmtId="44" fontId="5" fillId="0" borderId="5" xfId="1" applyFont="1" applyBorder="1" applyAlignment="1">
      <alignment horizontal="left" indent="1"/>
    </xf>
    <xf numFmtId="164" fontId="5" fillId="0" borderId="5" xfId="0" applyNumberFormat="1" applyFont="1" applyBorder="1" applyAlignment="1">
      <alignment horizontal="right" indent="1"/>
    </xf>
    <xf numFmtId="44" fontId="0" fillId="0" borderId="5" xfId="1" applyFont="1" applyBorder="1"/>
    <xf numFmtId="164" fontId="5" fillId="3" borderId="0" xfId="0" applyNumberFormat="1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44" fontId="5" fillId="3" borderId="0" xfId="1" applyFont="1" applyFill="1" applyAlignment="1">
      <alignment horizontal="center"/>
    </xf>
    <xf numFmtId="44" fontId="5" fillId="3" borderId="0" xfId="0" applyNumberFormat="1" applyFont="1" applyFill="1" applyAlignment="1">
      <alignment horizontal="center"/>
    </xf>
    <xf numFmtId="8" fontId="0" fillId="0" borderId="0" xfId="0" applyNumberFormat="1"/>
    <xf numFmtId="0" fontId="4" fillId="2" borderId="0" xfId="0" applyFont="1" applyFill="1" applyAlignment="1">
      <alignment horizontal="left"/>
    </xf>
    <xf numFmtId="0" fontId="0" fillId="0" borderId="0" xfId="0"/>
    <xf numFmtId="0" fontId="0" fillId="0" borderId="7" xfId="0" applyBorder="1" applyAlignment="1">
      <alignment horizontal="center"/>
    </xf>
    <xf numFmtId="0" fontId="0" fillId="0" borderId="7" xfId="0" applyBorder="1"/>
    <xf numFmtId="0" fontId="8" fillId="4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jp.smartsheet.com/try-it?trp=77161&amp;utm_language=JA&amp;utm_source=integrated+content&amp;utm_campaign=/top-excel-financial-templates&amp;utm_medium=loan+amortization+schedule+template+77161+ja&amp;lpa=loan+amortization+schedule+template+77161+ja&amp;lx=VP_CyadgTnJOljvhy0tIYgBAgeTPLDIL8TQRu558b7w" TargetMode="External"/><Relationship Id="rId1" Type="http://schemas.openxmlformats.org/officeDocument/2006/relationships/hyperlink" Target="https://www.smartsheet.com/try-it?trp=8559&amp;lx=Alv0nTYPJ64ikcB9CJf2jA&amp;utm_source=integrated+content&amp;utm_campaign=/top-excel-financial-templates&amp;utm_medium=Loan+Amortizatio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95"/>
  <sheetViews>
    <sheetView showGridLines="0" tabSelected="1" topLeftCell="F1" zoomScaleNormal="100" workbookViewId="0">
      <selection activeCell="T11" sqref="T11"/>
    </sheetView>
  </sheetViews>
  <sheetFormatPr baseColWidth="10" defaultColWidth="8.83203125" defaultRowHeight="15" x14ac:dyDescent="0.2"/>
  <cols>
    <col min="1" max="1" width="3.5" style="1" customWidth="1"/>
    <col min="2" max="2" width="6.6640625" style="1" customWidth="1"/>
    <col min="3" max="9" width="15.6640625" style="1" customWidth="1"/>
    <col min="10" max="10" width="4.5" style="1" customWidth="1"/>
    <col min="22" max="22" width="23.6640625" customWidth="1"/>
  </cols>
  <sheetData>
    <row r="2" spans="2:22" ht="32.25" customHeight="1" x14ac:dyDescent="0.4">
      <c r="B2" s="22" t="s">
        <v>0</v>
      </c>
      <c r="C2" s="23"/>
      <c r="D2" s="23"/>
      <c r="E2" s="23"/>
      <c r="F2" s="23"/>
      <c r="G2" s="23"/>
      <c r="H2" s="23"/>
      <c r="I2" s="23"/>
      <c r="K2" s="26" t="s">
        <v>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2:22" x14ac:dyDescent="0.2"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2:22" x14ac:dyDescent="0.2">
      <c r="C4" s="9" t="s">
        <v>2</v>
      </c>
      <c r="D4" s="4"/>
      <c r="E4" s="5"/>
    </row>
    <row r="5" spans="2:22" ht="15.75" customHeight="1" x14ac:dyDescent="0.2">
      <c r="C5" s="6"/>
      <c r="D5" s="7" t="s">
        <v>3</v>
      </c>
      <c r="E5" s="14">
        <v>100000</v>
      </c>
    </row>
    <row r="6" spans="2:22" ht="15.75" customHeight="1" x14ac:dyDescent="0.2">
      <c r="C6" s="6"/>
      <c r="D6" s="7" t="s">
        <v>4</v>
      </c>
      <c r="E6" s="12">
        <v>0.06</v>
      </c>
    </row>
    <row r="7" spans="2:22" ht="15.75" customHeight="1" x14ac:dyDescent="0.2">
      <c r="C7" s="6"/>
      <c r="D7" s="7" t="s">
        <v>5</v>
      </c>
      <c r="E7" s="13">
        <v>15</v>
      </c>
    </row>
    <row r="8" spans="2:22" ht="15.75" customHeight="1" x14ac:dyDescent="0.2">
      <c r="C8" s="6"/>
      <c r="D8" s="7" t="s">
        <v>6</v>
      </c>
      <c r="E8" s="13">
        <v>12</v>
      </c>
    </row>
    <row r="9" spans="2:22" ht="15.75" customHeight="1" x14ac:dyDescent="0.2">
      <c r="C9" s="6"/>
      <c r="D9" s="7" t="s">
        <v>7</v>
      </c>
      <c r="E9" s="15">
        <v>42401</v>
      </c>
    </row>
    <row r="10" spans="2:22" ht="15.75" customHeight="1" x14ac:dyDescent="0.2">
      <c r="C10" s="6"/>
      <c r="D10" s="7" t="s">
        <v>8</v>
      </c>
      <c r="E10" s="14">
        <f>IF($E$5&gt;1,PMT($E$6/$E$8,$E$7*$E$8,-$E$5),"")</f>
        <v>843.85682804845135</v>
      </c>
    </row>
    <row r="11" spans="2:22" ht="8.5" customHeight="1" x14ac:dyDescent="0.2">
      <c r="C11" s="6"/>
      <c r="D11" s="7"/>
      <c r="E11" s="16"/>
    </row>
    <row r="12" spans="2:22" x14ac:dyDescent="0.2">
      <c r="C12" s="8" t="s">
        <v>9</v>
      </c>
      <c r="D12" s="24"/>
      <c r="E12" s="25"/>
    </row>
    <row r="13" spans="2:22" ht="18.75" customHeight="1" x14ac:dyDescent="0.25">
      <c r="B13" s="3"/>
    </row>
    <row r="14" spans="2:22" s="2" customFormat="1" ht="31.5" customHeight="1" x14ac:dyDescent="0.2">
      <c r="B14" s="10" t="s">
        <v>10</v>
      </c>
      <c r="C14" s="10" t="s">
        <v>11</v>
      </c>
      <c r="D14" s="10" t="s">
        <v>12</v>
      </c>
      <c r="E14" s="10" t="s">
        <v>13</v>
      </c>
      <c r="F14" s="10" t="s">
        <v>14</v>
      </c>
      <c r="G14" s="10" t="s">
        <v>15</v>
      </c>
      <c r="H14" s="10" t="s">
        <v>16</v>
      </c>
      <c r="I14" s="10" t="s">
        <v>17</v>
      </c>
    </row>
    <row r="15" spans="2:22" ht="15.75" customHeight="1" x14ac:dyDescent="0.2">
      <c r="B15" s="11">
        <f>IF(E5&gt;0,1,"")</f>
        <v>1</v>
      </c>
      <c r="C15" s="17">
        <f>IF($E$5&gt;1,EDATE(E9,1),"")</f>
        <v>42430</v>
      </c>
      <c r="D15" s="18">
        <f t="shared" ref="D15:D46" si="0">IF($E$5&gt;1,PMT($E$6/$E$8,$E$7*$E$8,-$E$5),"")</f>
        <v>843.85682804845135</v>
      </c>
      <c r="E15" s="19">
        <v>0</v>
      </c>
      <c r="F15" s="18">
        <f t="shared" ref="F15:F46" si="1">IF($E$5&gt;1,D15+E15,"")</f>
        <v>843.85682804845135</v>
      </c>
      <c r="G15" s="18">
        <f t="shared" ref="G15:G46" si="2">IF($E$5&gt;1,PPMT($E$6/$E$8,B15,$E$7*$E$8,-$E$5)+E15,"")</f>
        <v>343.85682804845123</v>
      </c>
      <c r="H15" s="18">
        <f t="shared" ref="H15:H46" si="3">IF($E$5&gt;1,IPMT($E$6/$E$8,B15,$E$7*$E$8,-$E$5),"")</f>
        <v>500</v>
      </c>
      <c r="I15" s="20">
        <f>IF($E$5&gt;1,E5-G15,0)</f>
        <v>99656.143171951553</v>
      </c>
    </row>
    <row r="16" spans="2:22" ht="15.75" customHeight="1" x14ac:dyDescent="0.2">
      <c r="B16" s="11">
        <f t="shared" ref="B16:B47" si="4">IF(AND($E$5&gt;0,B15&lt;=($E$7*$E$8)),B15+1,"")</f>
        <v>2</v>
      </c>
      <c r="C16" s="17">
        <f t="shared" ref="C16:C47" si="5">IF($E$5&gt;1,EDATE(C15,1),"")</f>
        <v>42461</v>
      </c>
      <c r="D16" s="18">
        <f t="shared" si="0"/>
        <v>843.85682804845135</v>
      </c>
      <c r="E16" s="19">
        <v>0</v>
      </c>
      <c r="F16" s="18">
        <f t="shared" si="1"/>
        <v>843.85682804845135</v>
      </c>
      <c r="G16" s="18">
        <f t="shared" si="2"/>
        <v>345.57611218869346</v>
      </c>
      <c r="H16" s="18">
        <f t="shared" si="3"/>
        <v>498.28071585975783</v>
      </c>
      <c r="I16" s="20">
        <f t="shared" ref="I16:I47" si="6">IF($E$5&gt;1,I15-G16,0)</f>
        <v>99310.567059762863</v>
      </c>
    </row>
    <row r="17" spans="2:9" ht="15.75" customHeight="1" x14ac:dyDescent="0.2">
      <c r="B17" s="11">
        <f t="shared" si="4"/>
        <v>3</v>
      </c>
      <c r="C17" s="17">
        <f t="shared" si="5"/>
        <v>42491</v>
      </c>
      <c r="D17" s="18">
        <f t="shared" si="0"/>
        <v>843.85682804845135</v>
      </c>
      <c r="E17" s="19">
        <v>0</v>
      </c>
      <c r="F17" s="18">
        <f t="shared" si="1"/>
        <v>843.85682804845135</v>
      </c>
      <c r="G17" s="18">
        <f t="shared" si="2"/>
        <v>347.30399274963696</v>
      </c>
      <c r="H17" s="18">
        <f t="shared" si="3"/>
        <v>496.55283529881439</v>
      </c>
      <c r="I17" s="20">
        <f t="shared" si="6"/>
        <v>98963.26306701322</v>
      </c>
    </row>
    <row r="18" spans="2:9" ht="15.75" customHeight="1" x14ac:dyDescent="0.2">
      <c r="B18" s="11">
        <f t="shared" si="4"/>
        <v>4</v>
      </c>
      <c r="C18" s="17">
        <f t="shared" si="5"/>
        <v>42522</v>
      </c>
      <c r="D18" s="18">
        <f t="shared" si="0"/>
        <v>843.85682804845135</v>
      </c>
      <c r="E18" s="19">
        <v>0</v>
      </c>
      <c r="F18" s="18">
        <f t="shared" si="1"/>
        <v>843.85682804845135</v>
      </c>
      <c r="G18" s="18">
        <f t="shared" si="2"/>
        <v>349.04051271338511</v>
      </c>
      <c r="H18" s="18">
        <f t="shared" si="3"/>
        <v>494.81631533506612</v>
      </c>
      <c r="I18" s="20">
        <f t="shared" si="6"/>
        <v>98614.222554299835</v>
      </c>
    </row>
    <row r="19" spans="2:9" ht="15.75" customHeight="1" x14ac:dyDescent="0.2">
      <c r="B19" s="11">
        <f t="shared" si="4"/>
        <v>5</v>
      </c>
      <c r="C19" s="17">
        <f t="shared" si="5"/>
        <v>42552</v>
      </c>
      <c r="D19" s="18">
        <f t="shared" si="0"/>
        <v>843.85682804845135</v>
      </c>
      <c r="E19" s="19">
        <v>0</v>
      </c>
      <c r="F19" s="18">
        <f t="shared" si="1"/>
        <v>843.85682804845135</v>
      </c>
      <c r="G19" s="18">
        <f t="shared" si="2"/>
        <v>350.78571527695203</v>
      </c>
      <c r="H19" s="18">
        <f t="shared" si="3"/>
        <v>493.07111277149926</v>
      </c>
      <c r="I19" s="20">
        <f t="shared" si="6"/>
        <v>98263.436839022877</v>
      </c>
    </row>
    <row r="20" spans="2:9" ht="15.75" customHeight="1" x14ac:dyDescent="0.2">
      <c r="B20" s="11">
        <f t="shared" si="4"/>
        <v>6</v>
      </c>
      <c r="C20" s="17">
        <f t="shared" si="5"/>
        <v>42583</v>
      </c>
      <c r="D20" s="18">
        <f t="shared" si="0"/>
        <v>843.85682804845135</v>
      </c>
      <c r="E20" s="19">
        <v>0</v>
      </c>
      <c r="F20" s="18">
        <f t="shared" si="1"/>
        <v>843.85682804845135</v>
      </c>
      <c r="G20" s="18">
        <f t="shared" si="2"/>
        <v>352.53964385333683</v>
      </c>
      <c r="H20" s="18">
        <f t="shared" si="3"/>
        <v>491.31718419511446</v>
      </c>
      <c r="I20" s="20">
        <f t="shared" si="6"/>
        <v>97910.897195169542</v>
      </c>
    </row>
    <row r="21" spans="2:9" ht="15.75" customHeight="1" x14ac:dyDescent="0.2">
      <c r="B21" s="11">
        <f t="shared" si="4"/>
        <v>7</v>
      </c>
      <c r="C21" s="17">
        <f t="shared" si="5"/>
        <v>42614</v>
      </c>
      <c r="D21" s="18">
        <f t="shared" si="0"/>
        <v>843.85682804845135</v>
      </c>
      <c r="E21" s="19">
        <v>0</v>
      </c>
      <c r="F21" s="18">
        <f t="shared" si="1"/>
        <v>843.85682804845135</v>
      </c>
      <c r="G21" s="18">
        <f t="shared" si="2"/>
        <v>354.30234207260349</v>
      </c>
      <c r="H21" s="18">
        <f t="shared" si="3"/>
        <v>489.5544859758478</v>
      </c>
      <c r="I21" s="20">
        <f t="shared" si="6"/>
        <v>97556.594853096933</v>
      </c>
    </row>
    <row r="22" spans="2:9" ht="15.75" customHeight="1" x14ac:dyDescent="0.2">
      <c r="B22" s="11">
        <f t="shared" si="4"/>
        <v>8</v>
      </c>
      <c r="C22" s="17">
        <f t="shared" si="5"/>
        <v>42644</v>
      </c>
      <c r="D22" s="18">
        <f t="shared" si="0"/>
        <v>843.85682804845135</v>
      </c>
      <c r="E22" s="19">
        <v>0</v>
      </c>
      <c r="F22" s="18">
        <f t="shared" si="1"/>
        <v>843.85682804845135</v>
      </c>
      <c r="G22" s="18">
        <f t="shared" si="2"/>
        <v>356.07385378296652</v>
      </c>
      <c r="H22" s="18">
        <f t="shared" si="3"/>
        <v>487.78297426548477</v>
      </c>
      <c r="I22" s="20">
        <f t="shared" si="6"/>
        <v>97200.520999313972</v>
      </c>
    </row>
    <row r="23" spans="2:9" ht="15.75" customHeight="1" x14ac:dyDescent="0.2">
      <c r="B23" s="11">
        <f t="shared" si="4"/>
        <v>9</v>
      </c>
      <c r="C23" s="17">
        <f t="shared" si="5"/>
        <v>42675</v>
      </c>
      <c r="D23" s="18">
        <f t="shared" si="0"/>
        <v>843.85682804845135</v>
      </c>
      <c r="E23" s="19">
        <v>0</v>
      </c>
      <c r="F23" s="18">
        <f t="shared" si="1"/>
        <v>843.85682804845135</v>
      </c>
      <c r="G23" s="18">
        <f t="shared" si="2"/>
        <v>357.85422305188143</v>
      </c>
      <c r="H23" s="18">
        <f t="shared" si="3"/>
        <v>486.00260499657003</v>
      </c>
      <c r="I23" s="20">
        <f t="shared" si="6"/>
        <v>96842.666776262093</v>
      </c>
    </row>
    <row r="24" spans="2:9" ht="15.75" customHeight="1" x14ac:dyDescent="0.2">
      <c r="B24" s="11">
        <f t="shared" si="4"/>
        <v>10</v>
      </c>
      <c r="C24" s="17">
        <f t="shared" si="5"/>
        <v>42705</v>
      </c>
      <c r="D24" s="18">
        <f t="shared" si="0"/>
        <v>843.85682804845135</v>
      </c>
      <c r="E24" s="19">
        <v>0</v>
      </c>
      <c r="F24" s="18">
        <f t="shared" si="1"/>
        <v>843.85682804845135</v>
      </c>
      <c r="G24" s="18">
        <f t="shared" si="2"/>
        <v>359.64349416714083</v>
      </c>
      <c r="H24" s="18">
        <f t="shared" si="3"/>
        <v>484.21333388131052</v>
      </c>
      <c r="I24" s="20">
        <f t="shared" si="6"/>
        <v>96483.023282094946</v>
      </c>
    </row>
    <row r="25" spans="2:9" ht="15.75" customHeight="1" x14ac:dyDescent="0.2">
      <c r="B25" s="11">
        <f t="shared" si="4"/>
        <v>11</v>
      </c>
      <c r="C25" s="17">
        <f t="shared" si="5"/>
        <v>42736</v>
      </c>
      <c r="D25" s="18">
        <f t="shared" si="0"/>
        <v>843.85682804845135</v>
      </c>
      <c r="E25" s="19">
        <v>0</v>
      </c>
      <c r="F25" s="18">
        <f t="shared" si="1"/>
        <v>843.85682804845135</v>
      </c>
      <c r="G25" s="18">
        <f t="shared" si="2"/>
        <v>361.44171163797648</v>
      </c>
      <c r="H25" s="18">
        <f t="shared" si="3"/>
        <v>482.41511641047481</v>
      </c>
      <c r="I25" s="20">
        <f t="shared" si="6"/>
        <v>96121.581570456969</v>
      </c>
    </row>
    <row r="26" spans="2:9" ht="15.75" customHeight="1" x14ac:dyDescent="0.2">
      <c r="B26" s="11">
        <f t="shared" si="4"/>
        <v>12</v>
      </c>
      <c r="C26" s="17">
        <f t="shared" si="5"/>
        <v>42767</v>
      </c>
      <c r="D26" s="18">
        <f t="shared" si="0"/>
        <v>843.85682804845135</v>
      </c>
      <c r="E26" s="19">
        <v>0</v>
      </c>
      <c r="F26" s="18">
        <f t="shared" si="1"/>
        <v>843.85682804845135</v>
      </c>
      <c r="G26" s="18">
        <f t="shared" si="2"/>
        <v>363.24892019616635</v>
      </c>
      <c r="H26" s="18">
        <f t="shared" si="3"/>
        <v>480.60790785228494</v>
      </c>
      <c r="I26" s="20">
        <f t="shared" si="6"/>
        <v>95758.332650260796</v>
      </c>
    </row>
    <row r="27" spans="2:9" ht="15.75" customHeight="1" x14ac:dyDescent="0.2">
      <c r="B27" s="11">
        <f t="shared" si="4"/>
        <v>13</v>
      </c>
      <c r="C27" s="17">
        <f t="shared" si="5"/>
        <v>42795</v>
      </c>
      <c r="D27" s="18">
        <f t="shared" si="0"/>
        <v>843.85682804845135</v>
      </c>
      <c r="E27" s="19">
        <v>0</v>
      </c>
      <c r="F27" s="18">
        <f t="shared" si="1"/>
        <v>843.85682804845135</v>
      </c>
      <c r="G27" s="18">
        <f t="shared" si="2"/>
        <v>365.06516479714713</v>
      </c>
      <c r="H27" s="18">
        <f t="shared" si="3"/>
        <v>478.79166325130416</v>
      </c>
      <c r="I27" s="20">
        <f t="shared" si="6"/>
        <v>95393.267485463643</v>
      </c>
    </row>
    <row r="28" spans="2:9" ht="15.75" customHeight="1" x14ac:dyDescent="0.2">
      <c r="B28" s="11">
        <f t="shared" si="4"/>
        <v>14</v>
      </c>
      <c r="C28" s="17">
        <f t="shared" si="5"/>
        <v>42826</v>
      </c>
      <c r="D28" s="18">
        <f t="shared" si="0"/>
        <v>843.85682804845135</v>
      </c>
      <c r="E28" s="19">
        <v>0</v>
      </c>
      <c r="F28" s="18">
        <f t="shared" si="1"/>
        <v>843.85682804845135</v>
      </c>
      <c r="G28" s="18">
        <f t="shared" si="2"/>
        <v>366.89049062113293</v>
      </c>
      <c r="H28" s="18">
        <f t="shared" si="3"/>
        <v>476.96633742731842</v>
      </c>
      <c r="I28" s="20">
        <f t="shared" si="6"/>
        <v>95026.376994842503</v>
      </c>
    </row>
    <row r="29" spans="2:9" ht="15.75" customHeight="1" x14ac:dyDescent="0.2">
      <c r="B29" s="11">
        <f t="shared" si="4"/>
        <v>15</v>
      </c>
      <c r="C29" s="17">
        <f t="shared" si="5"/>
        <v>42856</v>
      </c>
      <c r="D29" s="18">
        <f t="shared" si="0"/>
        <v>843.85682804845135</v>
      </c>
      <c r="E29" s="19">
        <v>0</v>
      </c>
      <c r="F29" s="18">
        <f t="shared" si="1"/>
        <v>843.85682804845135</v>
      </c>
      <c r="G29" s="18">
        <f t="shared" si="2"/>
        <v>368.72494307423852</v>
      </c>
      <c r="H29" s="18">
        <f t="shared" si="3"/>
        <v>475.13188497421277</v>
      </c>
      <c r="I29" s="20">
        <f t="shared" si="6"/>
        <v>94657.652051768266</v>
      </c>
    </row>
    <row r="30" spans="2:9" ht="15.75" customHeight="1" x14ac:dyDescent="0.2">
      <c r="B30" s="11">
        <f t="shared" si="4"/>
        <v>16</v>
      </c>
      <c r="C30" s="17">
        <f t="shared" si="5"/>
        <v>42887</v>
      </c>
      <c r="D30" s="18">
        <f t="shared" si="0"/>
        <v>843.85682804845135</v>
      </c>
      <c r="E30" s="19">
        <v>0</v>
      </c>
      <c r="F30" s="18">
        <f t="shared" si="1"/>
        <v>843.85682804845135</v>
      </c>
      <c r="G30" s="18">
        <f t="shared" si="2"/>
        <v>370.5685677896098</v>
      </c>
      <c r="H30" s="18">
        <f t="shared" si="3"/>
        <v>473.28826025884149</v>
      </c>
      <c r="I30" s="20">
        <f t="shared" si="6"/>
        <v>94287.083483978655</v>
      </c>
    </row>
    <row r="31" spans="2:9" ht="15.75" customHeight="1" x14ac:dyDescent="0.2">
      <c r="B31" s="11">
        <f t="shared" si="4"/>
        <v>17</v>
      </c>
      <c r="C31" s="17">
        <f t="shared" si="5"/>
        <v>42917</v>
      </c>
      <c r="D31" s="18">
        <f t="shared" si="0"/>
        <v>843.85682804845135</v>
      </c>
      <c r="E31" s="19">
        <v>0</v>
      </c>
      <c r="F31" s="18">
        <f t="shared" si="1"/>
        <v>843.85682804845135</v>
      </c>
      <c r="G31" s="18">
        <f t="shared" si="2"/>
        <v>372.42141062855785</v>
      </c>
      <c r="H31" s="18">
        <f t="shared" si="3"/>
        <v>471.4354174198935</v>
      </c>
      <c r="I31" s="20">
        <f t="shared" si="6"/>
        <v>93914.662073350104</v>
      </c>
    </row>
    <row r="32" spans="2:9" ht="15.75" customHeight="1" x14ac:dyDescent="0.2">
      <c r="B32" s="11">
        <f t="shared" si="4"/>
        <v>18</v>
      </c>
      <c r="C32" s="17">
        <f t="shared" si="5"/>
        <v>42948</v>
      </c>
      <c r="D32" s="18">
        <f t="shared" si="0"/>
        <v>843.85682804845135</v>
      </c>
      <c r="E32" s="19">
        <v>0</v>
      </c>
      <c r="F32" s="18">
        <f t="shared" si="1"/>
        <v>843.85682804845135</v>
      </c>
      <c r="G32" s="18">
        <f t="shared" si="2"/>
        <v>374.28351768170063</v>
      </c>
      <c r="H32" s="18">
        <f t="shared" si="3"/>
        <v>469.57331036675055</v>
      </c>
      <c r="I32" s="20">
        <f t="shared" si="6"/>
        <v>93540.378555668402</v>
      </c>
    </row>
    <row r="33" spans="2:9" ht="15.75" customHeight="1" x14ac:dyDescent="0.2">
      <c r="B33" s="11">
        <f t="shared" si="4"/>
        <v>19</v>
      </c>
      <c r="C33" s="17">
        <f t="shared" si="5"/>
        <v>42979</v>
      </c>
      <c r="D33" s="18">
        <f t="shared" si="0"/>
        <v>843.85682804845135</v>
      </c>
      <c r="E33" s="19">
        <v>0</v>
      </c>
      <c r="F33" s="18">
        <f t="shared" si="1"/>
        <v>843.85682804845135</v>
      </c>
      <c r="G33" s="18">
        <f t="shared" si="2"/>
        <v>376.15493527010915</v>
      </c>
      <c r="H33" s="18">
        <f t="shared" si="3"/>
        <v>467.70189277834226</v>
      </c>
      <c r="I33" s="20">
        <f t="shared" si="6"/>
        <v>93164.22362039829</v>
      </c>
    </row>
    <row r="34" spans="2:9" ht="15.75" customHeight="1" x14ac:dyDescent="0.2">
      <c r="B34" s="11">
        <f t="shared" si="4"/>
        <v>20</v>
      </c>
      <c r="C34" s="17">
        <f t="shared" si="5"/>
        <v>43009</v>
      </c>
      <c r="D34" s="18">
        <f t="shared" si="0"/>
        <v>843.85682804845135</v>
      </c>
      <c r="E34" s="19">
        <v>0</v>
      </c>
      <c r="F34" s="18">
        <f t="shared" si="1"/>
        <v>843.85682804845135</v>
      </c>
      <c r="G34" s="18">
        <f t="shared" si="2"/>
        <v>378.03570994645969</v>
      </c>
      <c r="H34" s="18">
        <f t="shared" si="3"/>
        <v>465.82111810199166</v>
      </c>
      <c r="I34" s="20">
        <f t="shared" si="6"/>
        <v>92786.18791045183</v>
      </c>
    </row>
    <row r="35" spans="2:9" ht="15.75" customHeight="1" x14ac:dyDescent="0.2">
      <c r="B35" s="11">
        <f t="shared" si="4"/>
        <v>21</v>
      </c>
      <c r="C35" s="17">
        <f t="shared" si="5"/>
        <v>43040</v>
      </c>
      <c r="D35" s="18">
        <f t="shared" si="0"/>
        <v>843.85682804845135</v>
      </c>
      <c r="E35" s="19">
        <v>0</v>
      </c>
      <c r="F35" s="18">
        <f t="shared" si="1"/>
        <v>843.85682804845135</v>
      </c>
      <c r="G35" s="18">
        <f t="shared" si="2"/>
        <v>379.92588849619199</v>
      </c>
      <c r="H35" s="18">
        <f t="shared" si="3"/>
        <v>463.93093955225925</v>
      </c>
      <c r="I35" s="20">
        <f t="shared" si="6"/>
        <v>92406.262021955641</v>
      </c>
    </row>
    <row r="36" spans="2:9" ht="15.75" customHeight="1" x14ac:dyDescent="0.2">
      <c r="B36" s="11">
        <f t="shared" si="4"/>
        <v>22</v>
      </c>
      <c r="C36" s="17">
        <f t="shared" si="5"/>
        <v>43070</v>
      </c>
      <c r="D36" s="18">
        <f t="shared" si="0"/>
        <v>843.85682804845135</v>
      </c>
      <c r="E36" s="19">
        <v>0</v>
      </c>
      <c r="F36" s="18">
        <f t="shared" si="1"/>
        <v>843.85682804845135</v>
      </c>
      <c r="G36" s="18">
        <f t="shared" si="2"/>
        <v>381.82551793867299</v>
      </c>
      <c r="H36" s="18">
        <f t="shared" si="3"/>
        <v>462.0313101097783</v>
      </c>
      <c r="I36" s="20">
        <f t="shared" si="6"/>
        <v>92024.436504016965</v>
      </c>
    </row>
    <row r="37" spans="2:9" ht="15.75" customHeight="1" x14ac:dyDescent="0.2">
      <c r="B37" s="11">
        <f t="shared" si="4"/>
        <v>23</v>
      </c>
      <c r="C37" s="17">
        <f t="shared" si="5"/>
        <v>43101</v>
      </c>
      <c r="D37" s="18">
        <f t="shared" si="0"/>
        <v>843.85682804845135</v>
      </c>
      <c r="E37" s="19">
        <v>0</v>
      </c>
      <c r="F37" s="18">
        <f t="shared" si="1"/>
        <v>843.85682804845135</v>
      </c>
      <c r="G37" s="18">
        <f t="shared" si="2"/>
        <v>383.73464552836634</v>
      </c>
      <c r="H37" s="18">
        <f t="shared" si="3"/>
        <v>460.122182520085</v>
      </c>
      <c r="I37" s="20">
        <f t="shared" si="6"/>
        <v>91640.701858488595</v>
      </c>
    </row>
    <row r="38" spans="2:9" ht="15.75" customHeight="1" x14ac:dyDescent="0.2">
      <c r="B38" s="11">
        <f t="shared" si="4"/>
        <v>24</v>
      </c>
      <c r="C38" s="17">
        <f t="shared" si="5"/>
        <v>43132</v>
      </c>
      <c r="D38" s="18">
        <f t="shared" si="0"/>
        <v>843.85682804845135</v>
      </c>
      <c r="E38" s="19">
        <v>0</v>
      </c>
      <c r="F38" s="18">
        <f t="shared" si="1"/>
        <v>843.85682804845135</v>
      </c>
      <c r="G38" s="18">
        <f t="shared" si="2"/>
        <v>385.6533187560081</v>
      </c>
      <c r="H38" s="18">
        <f t="shared" si="3"/>
        <v>458.20350929244319</v>
      </c>
      <c r="I38" s="20">
        <f t="shared" si="6"/>
        <v>91255.048539732583</v>
      </c>
    </row>
    <row r="39" spans="2:9" ht="15.75" customHeight="1" x14ac:dyDescent="0.2">
      <c r="B39" s="11">
        <f t="shared" si="4"/>
        <v>25</v>
      </c>
      <c r="C39" s="17">
        <f t="shared" si="5"/>
        <v>43160</v>
      </c>
      <c r="D39" s="18">
        <f t="shared" si="0"/>
        <v>843.85682804845135</v>
      </c>
      <c r="E39" s="19">
        <v>0</v>
      </c>
      <c r="F39" s="18">
        <f t="shared" si="1"/>
        <v>843.85682804845135</v>
      </c>
      <c r="G39" s="18">
        <f t="shared" si="2"/>
        <v>387.58158534978816</v>
      </c>
      <c r="H39" s="18">
        <f t="shared" si="3"/>
        <v>456.27524269866313</v>
      </c>
      <c r="I39" s="20">
        <f t="shared" si="6"/>
        <v>90867.466954382791</v>
      </c>
    </row>
    <row r="40" spans="2:9" ht="15.75" customHeight="1" x14ac:dyDescent="0.2">
      <c r="B40" s="11">
        <f t="shared" si="4"/>
        <v>26</v>
      </c>
      <c r="C40" s="17">
        <f t="shared" si="5"/>
        <v>43191</v>
      </c>
      <c r="D40" s="18">
        <f t="shared" si="0"/>
        <v>843.85682804845135</v>
      </c>
      <c r="E40" s="19">
        <v>0</v>
      </c>
      <c r="F40" s="18">
        <f t="shared" si="1"/>
        <v>843.85682804845135</v>
      </c>
      <c r="G40" s="18">
        <f t="shared" si="2"/>
        <v>389.5194932765371</v>
      </c>
      <c r="H40" s="18">
        <f t="shared" si="3"/>
        <v>454.33733477191419</v>
      </c>
      <c r="I40" s="20">
        <f t="shared" si="6"/>
        <v>90477.947461106261</v>
      </c>
    </row>
    <row r="41" spans="2:9" ht="15.75" customHeight="1" x14ac:dyDescent="0.2">
      <c r="B41" s="11">
        <f t="shared" si="4"/>
        <v>27</v>
      </c>
      <c r="C41" s="17">
        <f t="shared" si="5"/>
        <v>43221</v>
      </c>
      <c r="D41" s="18">
        <f t="shared" si="0"/>
        <v>843.85682804845135</v>
      </c>
      <c r="E41" s="19">
        <v>0</v>
      </c>
      <c r="F41" s="18">
        <f t="shared" si="1"/>
        <v>843.85682804845135</v>
      </c>
      <c r="G41" s="18">
        <f t="shared" si="2"/>
        <v>391.46709074291982</v>
      </c>
      <c r="H41" s="18">
        <f t="shared" si="3"/>
        <v>452.38973730553147</v>
      </c>
      <c r="I41" s="20">
        <f t="shared" si="6"/>
        <v>90086.480370363337</v>
      </c>
    </row>
    <row r="42" spans="2:9" ht="15.75" customHeight="1" x14ac:dyDescent="0.2">
      <c r="B42" s="11">
        <f t="shared" si="4"/>
        <v>28</v>
      </c>
      <c r="C42" s="17">
        <f t="shared" si="5"/>
        <v>43252</v>
      </c>
      <c r="D42" s="18">
        <f t="shared" si="0"/>
        <v>843.85682804845135</v>
      </c>
      <c r="E42" s="19">
        <v>0</v>
      </c>
      <c r="F42" s="18">
        <f t="shared" si="1"/>
        <v>843.85682804845135</v>
      </c>
      <c r="G42" s="18">
        <f t="shared" si="2"/>
        <v>393.42442619663439</v>
      </c>
      <c r="H42" s="18">
        <f t="shared" si="3"/>
        <v>450.43240185181685</v>
      </c>
      <c r="I42" s="20">
        <f t="shared" si="6"/>
        <v>89693.055944166699</v>
      </c>
    </row>
    <row r="43" spans="2:9" ht="15.75" customHeight="1" x14ac:dyDescent="0.2">
      <c r="B43" s="11">
        <f t="shared" si="4"/>
        <v>29</v>
      </c>
      <c r="C43" s="17">
        <f t="shared" si="5"/>
        <v>43282</v>
      </c>
      <c r="D43" s="18">
        <f t="shared" si="0"/>
        <v>843.85682804845135</v>
      </c>
      <c r="E43" s="19">
        <v>0</v>
      </c>
      <c r="F43" s="18">
        <f t="shared" si="1"/>
        <v>843.85682804845135</v>
      </c>
      <c r="G43" s="18">
        <f t="shared" si="2"/>
        <v>395.39154832761756</v>
      </c>
      <c r="H43" s="18">
        <f t="shared" si="3"/>
        <v>448.46527972083373</v>
      </c>
      <c r="I43" s="20">
        <f t="shared" si="6"/>
        <v>89297.664395839078</v>
      </c>
    </row>
    <row r="44" spans="2:9" ht="15.75" customHeight="1" x14ac:dyDescent="0.2">
      <c r="B44" s="11">
        <f t="shared" si="4"/>
        <v>30</v>
      </c>
      <c r="C44" s="17">
        <f t="shared" si="5"/>
        <v>43313</v>
      </c>
      <c r="D44" s="18">
        <f t="shared" si="0"/>
        <v>843.85682804845135</v>
      </c>
      <c r="E44" s="19">
        <v>0</v>
      </c>
      <c r="F44" s="18">
        <f t="shared" si="1"/>
        <v>843.85682804845135</v>
      </c>
      <c r="G44" s="18">
        <f t="shared" si="2"/>
        <v>397.36850606925566</v>
      </c>
      <c r="H44" s="18">
        <f t="shared" si="3"/>
        <v>446.48832197919563</v>
      </c>
      <c r="I44" s="20">
        <f t="shared" si="6"/>
        <v>88900.295889769826</v>
      </c>
    </row>
    <row r="45" spans="2:9" ht="15.75" customHeight="1" x14ac:dyDescent="0.2">
      <c r="B45" s="11">
        <f t="shared" si="4"/>
        <v>31</v>
      </c>
      <c r="C45" s="17">
        <f t="shared" si="5"/>
        <v>43344</v>
      </c>
      <c r="D45" s="18">
        <f t="shared" si="0"/>
        <v>843.85682804845135</v>
      </c>
      <c r="E45" s="19">
        <v>0</v>
      </c>
      <c r="F45" s="18">
        <f t="shared" si="1"/>
        <v>843.85682804845135</v>
      </c>
      <c r="G45" s="18">
        <f t="shared" si="2"/>
        <v>399.35534859960194</v>
      </c>
      <c r="H45" s="18">
        <f t="shared" si="3"/>
        <v>444.50147944884941</v>
      </c>
      <c r="I45" s="20">
        <f t="shared" si="6"/>
        <v>88500.940541170217</v>
      </c>
    </row>
    <row r="46" spans="2:9" ht="15.75" customHeight="1" x14ac:dyDescent="0.2">
      <c r="B46" s="11">
        <f t="shared" si="4"/>
        <v>32</v>
      </c>
      <c r="C46" s="17">
        <f t="shared" si="5"/>
        <v>43374</v>
      </c>
      <c r="D46" s="18">
        <f t="shared" si="0"/>
        <v>843.85682804845135</v>
      </c>
      <c r="E46" s="19">
        <v>0</v>
      </c>
      <c r="F46" s="18">
        <f t="shared" si="1"/>
        <v>843.85682804845135</v>
      </c>
      <c r="G46" s="18">
        <f t="shared" si="2"/>
        <v>401.3521253426</v>
      </c>
      <c r="H46" s="18">
        <f t="shared" si="3"/>
        <v>442.50470270585129</v>
      </c>
      <c r="I46" s="20">
        <f t="shared" si="6"/>
        <v>88099.588415827617</v>
      </c>
    </row>
    <row r="47" spans="2:9" ht="15.75" customHeight="1" x14ac:dyDescent="0.2">
      <c r="B47" s="11">
        <f t="shared" si="4"/>
        <v>33</v>
      </c>
      <c r="C47" s="17">
        <f t="shared" si="5"/>
        <v>43405</v>
      </c>
      <c r="D47" s="18">
        <f t="shared" ref="D47:D78" si="7">IF($E$5&gt;1,PMT($E$6/$E$8,$E$7*$E$8,-$E$5),"")</f>
        <v>843.85682804845135</v>
      </c>
      <c r="E47" s="19">
        <v>0</v>
      </c>
      <c r="F47" s="18">
        <f t="shared" ref="F47:F78" si="8">IF($E$5&gt;1,D47+E47,"")</f>
        <v>843.85682804845135</v>
      </c>
      <c r="G47" s="18">
        <f t="shared" ref="G47:G78" si="9">IF($E$5&gt;1,PPMT($E$6/$E$8,B47,$E$7*$E$8,-$E$5)+E47,"")</f>
        <v>403.35888596931301</v>
      </c>
      <c r="H47" s="18">
        <f t="shared" ref="H47:H78" si="10">IF($E$5&gt;1,IPMT($E$6/$E$8,B47,$E$7*$E$8,-$E$5),"")</f>
        <v>440.49794207913828</v>
      </c>
      <c r="I47" s="20">
        <f t="shared" si="6"/>
        <v>87696.229529858305</v>
      </c>
    </row>
    <row r="48" spans="2:9" ht="15.75" customHeight="1" x14ac:dyDescent="0.2">
      <c r="B48" s="11">
        <f t="shared" ref="B48:B79" si="11">IF(AND($E$5&gt;0,B47&lt;=($E$7*$E$8)),B47+1,"")</f>
        <v>34</v>
      </c>
      <c r="C48" s="17">
        <f t="shared" ref="C48:C79" si="12">IF($E$5&gt;1,EDATE(C47,1),"")</f>
        <v>43435</v>
      </c>
      <c r="D48" s="18">
        <f t="shared" si="7"/>
        <v>843.85682804845135</v>
      </c>
      <c r="E48" s="19">
        <v>0</v>
      </c>
      <c r="F48" s="18">
        <f t="shared" si="8"/>
        <v>843.85682804845135</v>
      </c>
      <c r="G48" s="18">
        <f t="shared" si="9"/>
        <v>405.37568039915953</v>
      </c>
      <c r="H48" s="18">
        <f t="shared" si="10"/>
        <v>438.48114764929176</v>
      </c>
      <c r="I48" s="20">
        <f t="shared" ref="I48:I79" si="13">IF($E$5&gt;1,I47-G48,0)</f>
        <v>87290.853849459148</v>
      </c>
    </row>
    <row r="49" spans="2:9" ht="15.75" customHeight="1" x14ac:dyDescent="0.2">
      <c r="B49" s="11">
        <f t="shared" si="11"/>
        <v>35</v>
      </c>
      <c r="C49" s="17">
        <f t="shared" si="12"/>
        <v>43466</v>
      </c>
      <c r="D49" s="18">
        <f t="shared" si="7"/>
        <v>843.85682804845135</v>
      </c>
      <c r="E49" s="19">
        <v>0</v>
      </c>
      <c r="F49" s="18">
        <f t="shared" si="8"/>
        <v>843.85682804845135</v>
      </c>
      <c r="G49" s="18">
        <f t="shared" si="9"/>
        <v>407.40255880115535</v>
      </c>
      <c r="H49" s="18">
        <f t="shared" si="10"/>
        <v>436.45426924729588</v>
      </c>
      <c r="I49" s="20">
        <f t="shared" si="13"/>
        <v>86883.451290657991</v>
      </c>
    </row>
    <row r="50" spans="2:9" ht="15.75" customHeight="1" x14ac:dyDescent="0.2">
      <c r="B50" s="11">
        <f t="shared" si="11"/>
        <v>36</v>
      </c>
      <c r="C50" s="17">
        <f t="shared" si="12"/>
        <v>43497</v>
      </c>
      <c r="D50" s="18">
        <f t="shared" si="7"/>
        <v>843.85682804845135</v>
      </c>
      <c r="E50" s="19">
        <v>0</v>
      </c>
      <c r="F50" s="18">
        <f t="shared" si="8"/>
        <v>843.85682804845135</v>
      </c>
      <c r="G50" s="18">
        <f t="shared" si="9"/>
        <v>409.43957159516106</v>
      </c>
      <c r="H50" s="18">
        <f t="shared" si="10"/>
        <v>434.41725645329024</v>
      </c>
      <c r="I50" s="20">
        <f t="shared" si="13"/>
        <v>86474.011719062837</v>
      </c>
    </row>
    <row r="51" spans="2:9" ht="15.75" customHeight="1" x14ac:dyDescent="0.2">
      <c r="B51" s="11">
        <f t="shared" si="11"/>
        <v>37</v>
      </c>
      <c r="C51" s="17">
        <f t="shared" si="12"/>
        <v>43525</v>
      </c>
      <c r="D51" s="18">
        <f t="shared" si="7"/>
        <v>843.85682804845135</v>
      </c>
      <c r="E51" s="19">
        <v>0</v>
      </c>
      <c r="F51" s="18">
        <f t="shared" si="8"/>
        <v>843.85682804845135</v>
      </c>
      <c r="G51" s="18">
        <f t="shared" si="9"/>
        <v>411.4867694531369</v>
      </c>
      <c r="H51" s="18">
        <f t="shared" si="10"/>
        <v>432.37005859531439</v>
      </c>
      <c r="I51" s="20">
        <f t="shared" si="13"/>
        <v>86062.524949609695</v>
      </c>
    </row>
    <row r="52" spans="2:9" ht="15.75" customHeight="1" x14ac:dyDescent="0.2">
      <c r="B52" s="11">
        <f t="shared" si="11"/>
        <v>38</v>
      </c>
      <c r="C52" s="17">
        <f t="shared" si="12"/>
        <v>43556</v>
      </c>
      <c r="D52" s="18">
        <f t="shared" si="7"/>
        <v>843.85682804845135</v>
      </c>
      <c r="E52" s="19">
        <v>0</v>
      </c>
      <c r="F52" s="18">
        <f t="shared" si="8"/>
        <v>843.85682804845135</v>
      </c>
      <c r="G52" s="18">
        <f t="shared" si="9"/>
        <v>413.54420330040261</v>
      </c>
      <c r="H52" s="18">
        <f t="shared" si="10"/>
        <v>430.31262474804868</v>
      </c>
      <c r="I52" s="20">
        <f t="shared" si="13"/>
        <v>85648.980746309287</v>
      </c>
    </row>
    <row r="53" spans="2:9" ht="15.75" customHeight="1" x14ac:dyDescent="0.2">
      <c r="B53" s="11">
        <f t="shared" si="11"/>
        <v>39</v>
      </c>
      <c r="C53" s="17">
        <f t="shared" si="12"/>
        <v>43586</v>
      </c>
      <c r="D53" s="18">
        <f t="shared" si="7"/>
        <v>843.85682804845135</v>
      </c>
      <c r="E53" s="19">
        <v>0</v>
      </c>
      <c r="F53" s="18">
        <f t="shared" si="8"/>
        <v>843.85682804845135</v>
      </c>
      <c r="G53" s="18">
        <f t="shared" si="9"/>
        <v>415.61192431690461</v>
      </c>
      <c r="H53" s="18">
        <f t="shared" si="10"/>
        <v>428.24490373154674</v>
      </c>
      <c r="I53" s="20">
        <f t="shared" si="13"/>
        <v>85233.368821992379</v>
      </c>
    </row>
    <row r="54" spans="2:9" ht="15.75" customHeight="1" x14ac:dyDescent="0.2">
      <c r="B54" s="11">
        <f t="shared" si="11"/>
        <v>40</v>
      </c>
      <c r="C54" s="17">
        <f t="shared" si="12"/>
        <v>43617</v>
      </c>
      <c r="D54" s="18">
        <f t="shared" si="7"/>
        <v>843.85682804845135</v>
      </c>
      <c r="E54" s="19">
        <v>0</v>
      </c>
      <c r="F54" s="18">
        <f t="shared" si="8"/>
        <v>843.85682804845135</v>
      </c>
      <c r="G54" s="18">
        <f t="shared" si="9"/>
        <v>417.68998393848909</v>
      </c>
      <c r="H54" s="18">
        <f t="shared" si="10"/>
        <v>426.1668441099622</v>
      </c>
      <c r="I54" s="20">
        <f t="shared" si="13"/>
        <v>84815.678838053893</v>
      </c>
    </row>
    <row r="55" spans="2:9" ht="15.75" customHeight="1" x14ac:dyDescent="0.2">
      <c r="B55" s="11">
        <f t="shared" si="11"/>
        <v>41</v>
      </c>
      <c r="C55" s="17">
        <f t="shared" si="12"/>
        <v>43647</v>
      </c>
      <c r="D55" s="18">
        <f t="shared" si="7"/>
        <v>843.85682804845135</v>
      </c>
      <c r="E55" s="19">
        <v>0</v>
      </c>
      <c r="F55" s="18">
        <f t="shared" si="8"/>
        <v>843.85682804845135</v>
      </c>
      <c r="G55" s="18">
        <f t="shared" si="9"/>
        <v>419.77843385818153</v>
      </c>
      <c r="H55" s="18">
        <f t="shared" si="10"/>
        <v>424.07839419026976</v>
      </c>
      <c r="I55" s="20">
        <f t="shared" si="13"/>
        <v>84395.900404195709</v>
      </c>
    </row>
    <row r="56" spans="2:9" ht="15.75" customHeight="1" x14ac:dyDescent="0.2">
      <c r="B56" s="11">
        <f t="shared" si="11"/>
        <v>42</v>
      </c>
      <c r="C56" s="17">
        <f t="shared" si="12"/>
        <v>43678</v>
      </c>
      <c r="D56" s="18">
        <f t="shared" si="7"/>
        <v>843.85682804845135</v>
      </c>
      <c r="E56" s="19">
        <v>0</v>
      </c>
      <c r="F56" s="18">
        <f t="shared" si="8"/>
        <v>843.85682804845135</v>
      </c>
      <c r="G56" s="18">
        <f t="shared" si="9"/>
        <v>421.87732602747252</v>
      </c>
      <c r="H56" s="18">
        <f t="shared" si="10"/>
        <v>421.97950202097883</v>
      </c>
      <c r="I56" s="20">
        <f t="shared" si="13"/>
        <v>83974.023078168233</v>
      </c>
    </row>
    <row r="57" spans="2:9" ht="15.75" customHeight="1" x14ac:dyDescent="0.2">
      <c r="B57" s="11">
        <f t="shared" si="11"/>
        <v>43</v>
      </c>
      <c r="C57" s="17">
        <f t="shared" si="12"/>
        <v>43709</v>
      </c>
      <c r="D57" s="18">
        <f t="shared" si="7"/>
        <v>843.85682804845135</v>
      </c>
      <c r="E57" s="19">
        <v>0</v>
      </c>
      <c r="F57" s="18">
        <f t="shared" si="8"/>
        <v>843.85682804845135</v>
      </c>
      <c r="G57" s="18">
        <f t="shared" si="9"/>
        <v>423.98671265760981</v>
      </c>
      <c r="H57" s="18">
        <f t="shared" si="10"/>
        <v>419.87011539084142</v>
      </c>
      <c r="I57" s="20">
        <f t="shared" si="13"/>
        <v>83550.036365510619</v>
      </c>
    </row>
    <row r="58" spans="2:9" ht="15.75" customHeight="1" x14ac:dyDescent="0.2">
      <c r="B58" s="11">
        <f t="shared" si="11"/>
        <v>44</v>
      </c>
      <c r="C58" s="17">
        <f t="shared" si="12"/>
        <v>43739</v>
      </c>
      <c r="D58" s="18">
        <f t="shared" si="7"/>
        <v>843.85682804845135</v>
      </c>
      <c r="E58" s="19">
        <v>0</v>
      </c>
      <c r="F58" s="18">
        <f t="shared" si="8"/>
        <v>843.85682804845135</v>
      </c>
      <c r="G58" s="18">
        <f t="shared" si="9"/>
        <v>426.10664622089791</v>
      </c>
      <c r="H58" s="18">
        <f t="shared" si="10"/>
        <v>417.75018182755332</v>
      </c>
      <c r="I58" s="20">
        <f t="shared" si="13"/>
        <v>83123.929719289721</v>
      </c>
    </row>
    <row r="59" spans="2:9" ht="15.75" customHeight="1" x14ac:dyDescent="0.2">
      <c r="B59" s="11">
        <f t="shared" si="11"/>
        <v>45</v>
      </c>
      <c r="C59" s="17">
        <f t="shared" si="12"/>
        <v>43770</v>
      </c>
      <c r="D59" s="18">
        <f t="shared" si="7"/>
        <v>843.85682804845135</v>
      </c>
      <c r="E59" s="19">
        <v>0</v>
      </c>
      <c r="F59" s="18">
        <f t="shared" si="8"/>
        <v>843.85682804845135</v>
      </c>
      <c r="G59" s="18">
        <f t="shared" si="9"/>
        <v>428.23717945200241</v>
      </c>
      <c r="H59" s="18">
        <f t="shared" si="10"/>
        <v>415.61964859644883</v>
      </c>
      <c r="I59" s="20">
        <f t="shared" si="13"/>
        <v>82695.692539837721</v>
      </c>
    </row>
    <row r="60" spans="2:9" ht="15.75" customHeight="1" x14ac:dyDescent="0.2">
      <c r="B60" s="11">
        <f t="shared" si="11"/>
        <v>46</v>
      </c>
      <c r="C60" s="17">
        <f t="shared" si="12"/>
        <v>43800</v>
      </c>
      <c r="D60" s="18">
        <f t="shared" si="7"/>
        <v>843.85682804845135</v>
      </c>
      <c r="E60" s="19">
        <v>0</v>
      </c>
      <c r="F60" s="18">
        <f t="shared" si="8"/>
        <v>843.85682804845135</v>
      </c>
      <c r="G60" s="18">
        <f t="shared" si="9"/>
        <v>430.37836534926237</v>
      </c>
      <c r="H60" s="18">
        <f t="shared" si="10"/>
        <v>413.47846269918892</v>
      </c>
      <c r="I60" s="20">
        <f t="shared" si="13"/>
        <v>82265.314174488463</v>
      </c>
    </row>
    <row r="61" spans="2:9" ht="15.75" customHeight="1" x14ac:dyDescent="0.2">
      <c r="B61" s="11">
        <f t="shared" si="11"/>
        <v>47</v>
      </c>
      <c r="C61" s="17">
        <f t="shared" si="12"/>
        <v>43831</v>
      </c>
      <c r="D61" s="18">
        <f t="shared" si="7"/>
        <v>843.85682804845135</v>
      </c>
      <c r="E61" s="19">
        <v>0</v>
      </c>
      <c r="F61" s="18">
        <f t="shared" si="8"/>
        <v>843.85682804845135</v>
      </c>
      <c r="G61" s="18">
        <f t="shared" si="9"/>
        <v>432.53025717600877</v>
      </c>
      <c r="H61" s="18">
        <f t="shared" si="10"/>
        <v>411.32657087244263</v>
      </c>
      <c r="I61" s="20">
        <f t="shared" si="13"/>
        <v>81832.783917312452</v>
      </c>
    </row>
    <row r="62" spans="2:9" ht="15.75" customHeight="1" x14ac:dyDescent="0.2">
      <c r="B62" s="11">
        <f t="shared" si="11"/>
        <v>48</v>
      </c>
      <c r="C62" s="17">
        <f t="shared" si="12"/>
        <v>43862</v>
      </c>
      <c r="D62" s="18">
        <f t="shared" si="7"/>
        <v>843.85682804845135</v>
      </c>
      <c r="E62" s="19">
        <v>0</v>
      </c>
      <c r="F62" s="18">
        <f t="shared" si="8"/>
        <v>843.85682804845135</v>
      </c>
      <c r="G62" s="18">
        <f t="shared" si="9"/>
        <v>434.69290846188875</v>
      </c>
      <c r="H62" s="18">
        <f t="shared" si="10"/>
        <v>409.16391958656254</v>
      </c>
      <c r="I62" s="20">
        <f t="shared" si="13"/>
        <v>81398.091008850563</v>
      </c>
    </row>
    <row r="63" spans="2:9" ht="15.75" customHeight="1" x14ac:dyDescent="0.2">
      <c r="B63" s="11">
        <f t="shared" si="11"/>
        <v>49</v>
      </c>
      <c r="C63" s="17">
        <f t="shared" si="12"/>
        <v>43891</v>
      </c>
      <c r="D63" s="18">
        <f t="shared" si="7"/>
        <v>843.85682804845135</v>
      </c>
      <c r="E63" s="19">
        <v>0</v>
      </c>
      <c r="F63" s="18">
        <f t="shared" si="8"/>
        <v>843.85682804845135</v>
      </c>
      <c r="G63" s="18">
        <f t="shared" si="9"/>
        <v>436.86637300419812</v>
      </c>
      <c r="H63" s="18">
        <f t="shared" si="10"/>
        <v>406.99045504425311</v>
      </c>
      <c r="I63" s="20">
        <f t="shared" si="13"/>
        <v>80961.22463584636</v>
      </c>
    </row>
    <row r="64" spans="2:9" ht="15.75" customHeight="1" x14ac:dyDescent="0.2">
      <c r="B64" s="11">
        <f t="shared" si="11"/>
        <v>50</v>
      </c>
      <c r="C64" s="17">
        <f t="shared" si="12"/>
        <v>43922</v>
      </c>
      <c r="D64" s="18">
        <f t="shared" si="7"/>
        <v>843.85682804845135</v>
      </c>
      <c r="E64" s="19">
        <v>0</v>
      </c>
      <c r="F64" s="18">
        <f t="shared" si="8"/>
        <v>843.85682804845135</v>
      </c>
      <c r="G64" s="18">
        <f t="shared" si="9"/>
        <v>439.0507048692192</v>
      </c>
      <c r="H64" s="18">
        <f t="shared" si="10"/>
        <v>404.80612317923209</v>
      </c>
      <c r="I64" s="20">
        <f t="shared" si="13"/>
        <v>80522.173930977136</v>
      </c>
    </row>
    <row r="65" spans="2:9" ht="15.75" customHeight="1" x14ac:dyDescent="0.2">
      <c r="B65" s="11">
        <f t="shared" si="11"/>
        <v>51</v>
      </c>
      <c r="C65" s="17">
        <f t="shared" si="12"/>
        <v>43952</v>
      </c>
      <c r="D65" s="18">
        <f t="shared" si="7"/>
        <v>843.85682804845135</v>
      </c>
      <c r="E65" s="19">
        <v>0</v>
      </c>
      <c r="F65" s="18">
        <f t="shared" si="8"/>
        <v>843.85682804845135</v>
      </c>
      <c r="G65" s="18">
        <f t="shared" si="9"/>
        <v>441.24595839356533</v>
      </c>
      <c r="H65" s="18">
        <f t="shared" si="10"/>
        <v>402.61086965488596</v>
      </c>
      <c r="I65" s="20">
        <f t="shared" si="13"/>
        <v>80080.927972583566</v>
      </c>
    </row>
    <row r="66" spans="2:9" ht="15.75" customHeight="1" x14ac:dyDescent="0.2">
      <c r="B66" s="11">
        <f t="shared" si="11"/>
        <v>52</v>
      </c>
      <c r="C66" s="17">
        <f t="shared" si="12"/>
        <v>43983</v>
      </c>
      <c r="D66" s="18">
        <f t="shared" si="7"/>
        <v>843.85682804845135</v>
      </c>
      <c r="E66" s="19">
        <v>0</v>
      </c>
      <c r="F66" s="18">
        <f t="shared" si="8"/>
        <v>843.85682804845135</v>
      </c>
      <c r="G66" s="18">
        <f t="shared" si="9"/>
        <v>443.45218818553309</v>
      </c>
      <c r="H66" s="18">
        <f t="shared" si="10"/>
        <v>400.4046398629182</v>
      </c>
      <c r="I66" s="20">
        <f t="shared" si="13"/>
        <v>79637.475784398033</v>
      </c>
    </row>
    <row r="67" spans="2:9" ht="15.75" customHeight="1" x14ac:dyDescent="0.2">
      <c r="B67" s="11">
        <f t="shared" si="11"/>
        <v>53</v>
      </c>
      <c r="C67" s="17">
        <f t="shared" si="12"/>
        <v>44013</v>
      </c>
      <c r="D67" s="18">
        <f t="shared" si="7"/>
        <v>843.85682804845135</v>
      </c>
      <c r="E67" s="19">
        <v>0</v>
      </c>
      <c r="F67" s="18">
        <f t="shared" si="8"/>
        <v>843.85682804845135</v>
      </c>
      <c r="G67" s="18">
        <f t="shared" si="9"/>
        <v>445.66944912646073</v>
      </c>
      <c r="H67" s="18">
        <f t="shared" si="10"/>
        <v>398.18737892199056</v>
      </c>
      <c r="I67" s="20">
        <f t="shared" si="13"/>
        <v>79191.806335271569</v>
      </c>
    </row>
    <row r="68" spans="2:9" ht="15.75" customHeight="1" x14ac:dyDescent="0.2">
      <c r="B68" s="11">
        <f t="shared" si="11"/>
        <v>54</v>
      </c>
      <c r="C68" s="17">
        <f t="shared" si="12"/>
        <v>44044</v>
      </c>
      <c r="D68" s="18">
        <f t="shared" si="7"/>
        <v>843.85682804845135</v>
      </c>
      <c r="E68" s="19">
        <v>0</v>
      </c>
      <c r="F68" s="18">
        <f t="shared" si="8"/>
        <v>843.85682804845135</v>
      </c>
      <c r="G68" s="18">
        <f t="shared" si="9"/>
        <v>447.89779637209307</v>
      </c>
      <c r="H68" s="18">
        <f t="shared" si="10"/>
        <v>395.95903167635817</v>
      </c>
      <c r="I68" s="20">
        <f t="shared" si="13"/>
        <v>78743.908538899472</v>
      </c>
    </row>
    <row r="69" spans="2:9" ht="15.75" customHeight="1" x14ac:dyDescent="0.2">
      <c r="B69" s="11">
        <f t="shared" si="11"/>
        <v>55</v>
      </c>
      <c r="C69" s="17">
        <f t="shared" si="12"/>
        <v>44075</v>
      </c>
      <c r="D69" s="18">
        <f t="shared" si="7"/>
        <v>843.85682804845135</v>
      </c>
      <c r="E69" s="19">
        <v>0</v>
      </c>
      <c r="F69" s="18">
        <f t="shared" si="8"/>
        <v>843.85682804845135</v>
      </c>
      <c r="G69" s="18">
        <f t="shared" si="9"/>
        <v>450.13728535395359</v>
      </c>
      <c r="H69" s="18">
        <f t="shared" si="10"/>
        <v>393.7195426944977</v>
      </c>
      <c r="I69" s="20">
        <f t="shared" si="13"/>
        <v>78293.771253545521</v>
      </c>
    </row>
    <row r="70" spans="2:9" ht="15.75" customHeight="1" x14ac:dyDescent="0.2">
      <c r="B70" s="11">
        <f t="shared" si="11"/>
        <v>56</v>
      </c>
      <c r="C70" s="17">
        <f t="shared" si="12"/>
        <v>44105</v>
      </c>
      <c r="D70" s="18">
        <f t="shared" si="7"/>
        <v>843.85682804845135</v>
      </c>
      <c r="E70" s="19">
        <v>0</v>
      </c>
      <c r="F70" s="18">
        <f t="shared" si="8"/>
        <v>843.85682804845135</v>
      </c>
      <c r="G70" s="18">
        <f t="shared" si="9"/>
        <v>452.38797178072332</v>
      </c>
      <c r="H70" s="18">
        <f t="shared" si="10"/>
        <v>391.46885626772797</v>
      </c>
      <c r="I70" s="20">
        <f t="shared" si="13"/>
        <v>77841.383281764793</v>
      </c>
    </row>
    <row r="71" spans="2:9" ht="15.75" customHeight="1" x14ac:dyDescent="0.2">
      <c r="B71" s="11">
        <f t="shared" si="11"/>
        <v>57</v>
      </c>
      <c r="C71" s="17">
        <f t="shared" si="12"/>
        <v>44136</v>
      </c>
      <c r="D71" s="18">
        <f t="shared" si="7"/>
        <v>843.85682804845135</v>
      </c>
      <c r="E71" s="19">
        <v>0</v>
      </c>
      <c r="F71" s="18">
        <f t="shared" si="8"/>
        <v>843.85682804845135</v>
      </c>
      <c r="G71" s="18">
        <f t="shared" si="9"/>
        <v>454.64991163962696</v>
      </c>
      <c r="H71" s="18">
        <f t="shared" si="10"/>
        <v>389.20691640882433</v>
      </c>
      <c r="I71" s="20">
        <f t="shared" si="13"/>
        <v>77386.733370125163</v>
      </c>
    </row>
    <row r="72" spans="2:9" ht="15.75" customHeight="1" x14ac:dyDescent="0.2">
      <c r="B72" s="11">
        <f t="shared" si="11"/>
        <v>58</v>
      </c>
      <c r="C72" s="17">
        <f t="shared" si="12"/>
        <v>44166</v>
      </c>
      <c r="D72" s="18">
        <f t="shared" si="7"/>
        <v>843.85682804845135</v>
      </c>
      <c r="E72" s="19">
        <v>0</v>
      </c>
      <c r="F72" s="18">
        <f t="shared" si="8"/>
        <v>843.85682804845135</v>
      </c>
      <c r="G72" s="18">
        <f t="shared" si="9"/>
        <v>456.9231611978251</v>
      </c>
      <c r="H72" s="18">
        <f t="shared" si="10"/>
        <v>386.9336668506262</v>
      </c>
      <c r="I72" s="20">
        <f t="shared" si="13"/>
        <v>76929.810208927331</v>
      </c>
    </row>
    <row r="73" spans="2:9" ht="15.75" customHeight="1" x14ac:dyDescent="0.2">
      <c r="B73" s="11">
        <f t="shared" si="11"/>
        <v>59</v>
      </c>
      <c r="C73" s="17">
        <f t="shared" si="12"/>
        <v>44197</v>
      </c>
      <c r="D73" s="18">
        <f t="shared" si="7"/>
        <v>843.85682804845135</v>
      </c>
      <c r="E73" s="19">
        <v>0</v>
      </c>
      <c r="F73" s="18">
        <f t="shared" si="8"/>
        <v>843.85682804845135</v>
      </c>
      <c r="G73" s="18">
        <f t="shared" si="9"/>
        <v>459.2077770038141</v>
      </c>
      <c r="H73" s="18">
        <f t="shared" si="10"/>
        <v>384.64905104463719</v>
      </c>
      <c r="I73" s="20">
        <f t="shared" si="13"/>
        <v>76470.602431923515</v>
      </c>
    </row>
    <row r="74" spans="2:9" ht="15.75" customHeight="1" x14ac:dyDescent="0.2">
      <c r="B74" s="11">
        <f t="shared" si="11"/>
        <v>60</v>
      </c>
      <c r="C74" s="17">
        <f t="shared" si="12"/>
        <v>44228</v>
      </c>
      <c r="D74" s="18">
        <f t="shared" si="7"/>
        <v>843.85682804845135</v>
      </c>
      <c r="E74" s="19">
        <v>0</v>
      </c>
      <c r="F74" s="18">
        <f t="shared" si="8"/>
        <v>843.85682804845135</v>
      </c>
      <c r="G74" s="18">
        <f t="shared" si="9"/>
        <v>461.50381588883323</v>
      </c>
      <c r="H74" s="18">
        <f t="shared" si="10"/>
        <v>382.35301215961812</v>
      </c>
      <c r="I74" s="20">
        <f t="shared" si="13"/>
        <v>76009.09861603468</v>
      </c>
    </row>
    <row r="75" spans="2:9" ht="15.75" customHeight="1" x14ac:dyDescent="0.2">
      <c r="B75" s="11">
        <f t="shared" si="11"/>
        <v>61</v>
      </c>
      <c r="C75" s="17">
        <f t="shared" si="12"/>
        <v>44256</v>
      </c>
      <c r="D75" s="18">
        <f t="shared" si="7"/>
        <v>843.85682804845135</v>
      </c>
      <c r="E75" s="19">
        <v>0</v>
      </c>
      <c r="F75" s="18">
        <f t="shared" si="8"/>
        <v>843.85682804845135</v>
      </c>
      <c r="G75" s="18">
        <f t="shared" si="9"/>
        <v>463.81133496827738</v>
      </c>
      <c r="H75" s="18">
        <f t="shared" si="10"/>
        <v>380.04549308017391</v>
      </c>
      <c r="I75" s="20">
        <f t="shared" si="13"/>
        <v>75545.287281066398</v>
      </c>
    </row>
    <row r="76" spans="2:9" ht="15.75" customHeight="1" x14ac:dyDescent="0.2">
      <c r="B76" s="11">
        <f t="shared" si="11"/>
        <v>62</v>
      </c>
      <c r="C76" s="17">
        <f t="shared" si="12"/>
        <v>44287</v>
      </c>
      <c r="D76" s="18">
        <f t="shared" si="7"/>
        <v>843.85682804845135</v>
      </c>
      <c r="E76" s="19">
        <v>0</v>
      </c>
      <c r="F76" s="18">
        <f t="shared" si="8"/>
        <v>843.85682804845135</v>
      </c>
      <c r="G76" s="18">
        <f t="shared" si="9"/>
        <v>466.13039164311886</v>
      </c>
      <c r="H76" s="18">
        <f t="shared" si="10"/>
        <v>377.72643640533255</v>
      </c>
      <c r="I76" s="20">
        <f t="shared" si="13"/>
        <v>75079.156889423277</v>
      </c>
    </row>
    <row r="77" spans="2:9" ht="15.75" customHeight="1" x14ac:dyDescent="0.2">
      <c r="B77" s="11">
        <f t="shared" si="11"/>
        <v>63</v>
      </c>
      <c r="C77" s="17">
        <f t="shared" si="12"/>
        <v>44317</v>
      </c>
      <c r="D77" s="18">
        <f t="shared" si="7"/>
        <v>843.85682804845135</v>
      </c>
      <c r="E77" s="19">
        <v>0</v>
      </c>
      <c r="F77" s="18">
        <f t="shared" si="8"/>
        <v>843.85682804845135</v>
      </c>
      <c r="G77" s="18">
        <f t="shared" si="9"/>
        <v>468.4610436013345</v>
      </c>
      <c r="H77" s="18">
        <f t="shared" si="10"/>
        <v>375.39578444711691</v>
      </c>
      <c r="I77" s="20">
        <f t="shared" si="13"/>
        <v>74610.695845821945</v>
      </c>
    </row>
    <row r="78" spans="2:9" ht="15.75" customHeight="1" x14ac:dyDescent="0.2">
      <c r="B78" s="11">
        <f t="shared" si="11"/>
        <v>64</v>
      </c>
      <c r="C78" s="17">
        <f t="shared" si="12"/>
        <v>44348</v>
      </c>
      <c r="D78" s="18">
        <f t="shared" si="7"/>
        <v>843.85682804845135</v>
      </c>
      <c r="E78" s="19">
        <v>0</v>
      </c>
      <c r="F78" s="18">
        <f t="shared" si="8"/>
        <v>843.85682804845135</v>
      </c>
      <c r="G78" s="18">
        <f t="shared" si="9"/>
        <v>470.80334881934107</v>
      </c>
      <c r="H78" s="18">
        <f t="shared" si="10"/>
        <v>373.05347922911017</v>
      </c>
      <c r="I78" s="20">
        <f t="shared" si="13"/>
        <v>74139.892497002598</v>
      </c>
    </row>
    <row r="79" spans="2:9" ht="15.75" customHeight="1" x14ac:dyDescent="0.2">
      <c r="B79" s="11">
        <f t="shared" si="11"/>
        <v>65</v>
      </c>
      <c r="C79" s="17">
        <f t="shared" si="12"/>
        <v>44378</v>
      </c>
      <c r="D79" s="18">
        <f t="shared" ref="D79:D110" si="14">IF($E$5&gt;1,PMT($E$6/$E$8,$E$7*$E$8,-$E$5),"")</f>
        <v>843.85682804845135</v>
      </c>
      <c r="E79" s="19">
        <v>0</v>
      </c>
      <c r="F79" s="18">
        <f t="shared" ref="F79:F110" si="15">IF($E$5&gt;1,D79+E79,"")</f>
        <v>843.85682804845135</v>
      </c>
      <c r="G79" s="18">
        <f t="shared" ref="G79:G110" si="16">IF($E$5&gt;1,PPMT($E$6/$E$8,B79,$E$7*$E$8,-$E$5)+E79,"")</f>
        <v>473.15736556343779</v>
      </c>
      <c r="H79" s="18">
        <f t="shared" ref="H79:H110" si="17">IF($E$5&gt;1,IPMT($E$6/$E$8,B79,$E$7*$E$8,-$E$5),"")</f>
        <v>370.69946248501356</v>
      </c>
      <c r="I79" s="20">
        <f t="shared" si="13"/>
        <v>73666.735131439156</v>
      </c>
    </row>
    <row r="80" spans="2:9" ht="15.75" customHeight="1" x14ac:dyDescent="0.2">
      <c r="B80" s="11">
        <f t="shared" ref="B80:B111" si="18">IF(AND($E$5&gt;0,B79&lt;=($E$7*$E$8)),B79+1,"")</f>
        <v>66</v>
      </c>
      <c r="C80" s="17">
        <f t="shared" ref="C80:C111" si="19">IF($E$5&gt;1,EDATE(C79,1),"")</f>
        <v>44409</v>
      </c>
      <c r="D80" s="18">
        <f t="shared" si="14"/>
        <v>843.85682804845135</v>
      </c>
      <c r="E80" s="19">
        <v>0</v>
      </c>
      <c r="F80" s="18">
        <f t="shared" si="15"/>
        <v>843.85682804845135</v>
      </c>
      <c r="G80" s="18">
        <f t="shared" si="16"/>
        <v>475.523152391255</v>
      </c>
      <c r="H80" s="18">
        <f t="shared" si="17"/>
        <v>368.3336756571963</v>
      </c>
      <c r="I80" s="20">
        <f t="shared" ref="I80:I111" si="20">IF($E$5&gt;1,I79-G80,0)</f>
        <v>73191.211979047905</v>
      </c>
    </row>
    <row r="81" spans="2:9" ht="15.75" customHeight="1" x14ac:dyDescent="0.2">
      <c r="B81" s="11">
        <f t="shared" si="18"/>
        <v>67</v>
      </c>
      <c r="C81" s="17">
        <f t="shared" si="19"/>
        <v>44440</v>
      </c>
      <c r="D81" s="18">
        <f t="shared" si="14"/>
        <v>843.85682804845135</v>
      </c>
      <c r="E81" s="19">
        <v>0</v>
      </c>
      <c r="F81" s="18">
        <f t="shared" si="15"/>
        <v>843.85682804845135</v>
      </c>
      <c r="G81" s="18">
        <f t="shared" si="16"/>
        <v>477.90076815321123</v>
      </c>
      <c r="H81" s="18">
        <f t="shared" si="17"/>
        <v>365.95605989524006</v>
      </c>
      <c r="I81" s="20">
        <f t="shared" si="20"/>
        <v>72713.311210894695</v>
      </c>
    </row>
    <row r="82" spans="2:9" ht="15.75" customHeight="1" x14ac:dyDescent="0.2">
      <c r="B82" s="11">
        <f t="shared" si="18"/>
        <v>68</v>
      </c>
      <c r="C82" s="17">
        <f t="shared" si="19"/>
        <v>44470</v>
      </c>
      <c r="D82" s="18">
        <f t="shared" si="14"/>
        <v>843.85682804845135</v>
      </c>
      <c r="E82" s="19">
        <v>0</v>
      </c>
      <c r="F82" s="18">
        <f t="shared" si="15"/>
        <v>843.85682804845135</v>
      </c>
      <c r="G82" s="18">
        <f t="shared" si="16"/>
        <v>480.2902719939774</v>
      </c>
      <c r="H82" s="18">
        <f t="shared" si="17"/>
        <v>363.56655605447401</v>
      </c>
      <c r="I82" s="20">
        <f t="shared" si="20"/>
        <v>72233.020938900721</v>
      </c>
    </row>
    <row r="83" spans="2:9" ht="15.75" customHeight="1" x14ac:dyDescent="0.2">
      <c r="B83" s="11">
        <f t="shared" si="18"/>
        <v>69</v>
      </c>
      <c r="C83" s="17">
        <f t="shared" si="19"/>
        <v>44501</v>
      </c>
      <c r="D83" s="18">
        <f t="shared" si="14"/>
        <v>843.85682804845135</v>
      </c>
      <c r="E83" s="19">
        <v>0</v>
      </c>
      <c r="F83" s="18">
        <f t="shared" si="15"/>
        <v>843.85682804845135</v>
      </c>
      <c r="G83" s="18">
        <f t="shared" si="16"/>
        <v>482.69172335394722</v>
      </c>
      <c r="H83" s="18">
        <f t="shared" si="17"/>
        <v>361.16510469450407</v>
      </c>
      <c r="I83" s="20">
        <f t="shared" si="20"/>
        <v>71750.329215546779</v>
      </c>
    </row>
    <row r="84" spans="2:9" ht="15.75" customHeight="1" x14ac:dyDescent="0.2">
      <c r="B84" s="11">
        <f t="shared" si="18"/>
        <v>70</v>
      </c>
      <c r="C84" s="17">
        <f t="shared" si="19"/>
        <v>44531</v>
      </c>
      <c r="D84" s="18">
        <f t="shared" si="14"/>
        <v>843.85682804845135</v>
      </c>
      <c r="E84" s="19">
        <v>0</v>
      </c>
      <c r="F84" s="18">
        <f t="shared" si="15"/>
        <v>843.85682804845135</v>
      </c>
      <c r="G84" s="18">
        <f t="shared" si="16"/>
        <v>485.10518197071696</v>
      </c>
      <c r="H84" s="18">
        <f t="shared" si="17"/>
        <v>358.75164607773434</v>
      </c>
      <c r="I84" s="20">
        <f t="shared" si="20"/>
        <v>71265.224033576058</v>
      </c>
    </row>
    <row r="85" spans="2:9" ht="15.75" customHeight="1" x14ac:dyDescent="0.2">
      <c r="B85" s="11">
        <f t="shared" si="18"/>
        <v>71</v>
      </c>
      <c r="C85" s="17">
        <f t="shared" si="19"/>
        <v>44562</v>
      </c>
      <c r="D85" s="18">
        <f t="shared" si="14"/>
        <v>843.85682804845135</v>
      </c>
      <c r="E85" s="19">
        <v>0</v>
      </c>
      <c r="F85" s="18">
        <f t="shared" si="15"/>
        <v>843.85682804845135</v>
      </c>
      <c r="G85" s="18">
        <f t="shared" si="16"/>
        <v>487.5307078805705</v>
      </c>
      <c r="H85" s="18">
        <f t="shared" si="17"/>
        <v>356.32612016788079</v>
      </c>
      <c r="I85" s="20">
        <f t="shared" si="20"/>
        <v>70777.693325695494</v>
      </c>
    </row>
    <row r="86" spans="2:9" ht="15.75" customHeight="1" x14ac:dyDescent="0.2">
      <c r="B86" s="11">
        <f t="shared" si="18"/>
        <v>72</v>
      </c>
      <c r="C86" s="17">
        <f t="shared" si="19"/>
        <v>44593</v>
      </c>
      <c r="D86" s="18">
        <f t="shared" si="14"/>
        <v>843.85682804845135</v>
      </c>
      <c r="E86" s="19">
        <v>0</v>
      </c>
      <c r="F86" s="18">
        <f t="shared" si="15"/>
        <v>843.85682804845135</v>
      </c>
      <c r="G86" s="18">
        <f t="shared" si="16"/>
        <v>489.96836141997329</v>
      </c>
      <c r="H86" s="18">
        <f t="shared" si="17"/>
        <v>353.888466628478</v>
      </c>
      <c r="I86" s="20">
        <f t="shared" si="20"/>
        <v>70287.72496427552</v>
      </c>
    </row>
    <row r="87" spans="2:9" ht="15.75" customHeight="1" x14ac:dyDescent="0.2">
      <c r="B87" s="11">
        <f t="shared" si="18"/>
        <v>73</v>
      </c>
      <c r="C87" s="17">
        <f t="shared" si="19"/>
        <v>44621</v>
      </c>
      <c r="D87" s="18">
        <f t="shared" si="14"/>
        <v>843.85682804845135</v>
      </c>
      <c r="E87" s="19">
        <v>0</v>
      </c>
      <c r="F87" s="18">
        <f t="shared" si="15"/>
        <v>843.85682804845135</v>
      </c>
      <c r="G87" s="18">
        <f t="shared" si="16"/>
        <v>492.41820322707326</v>
      </c>
      <c r="H87" s="18">
        <f t="shared" si="17"/>
        <v>351.43862482137803</v>
      </c>
      <c r="I87" s="20">
        <f t="shared" si="20"/>
        <v>69795.306761048443</v>
      </c>
    </row>
    <row r="88" spans="2:9" ht="15.75" customHeight="1" x14ac:dyDescent="0.2">
      <c r="B88" s="11">
        <f t="shared" si="18"/>
        <v>74</v>
      </c>
      <c r="C88" s="17">
        <f t="shared" si="19"/>
        <v>44652</v>
      </c>
      <c r="D88" s="18">
        <f t="shared" si="14"/>
        <v>843.85682804845135</v>
      </c>
      <c r="E88" s="19">
        <v>0</v>
      </c>
      <c r="F88" s="18">
        <f t="shared" si="15"/>
        <v>843.85682804845135</v>
      </c>
      <c r="G88" s="18">
        <f t="shared" si="16"/>
        <v>494.88029424320854</v>
      </c>
      <c r="H88" s="18">
        <f t="shared" si="17"/>
        <v>348.97653380524275</v>
      </c>
      <c r="I88" s="20">
        <f t="shared" si="20"/>
        <v>69300.426466805235</v>
      </c>
    </row>
    <row r="89" spans="2:9" ht="15.75" customHeight="1" x14ac:dyDescent="0.2">
      <c r="B89" s="11">
        <f t="shared" si="18"/>
        <v>75</v>
      </c>
      <c r="C89" s="17">
        <f t="shared" si="19"/>
        <v>44682</v>
      </c>
      <c r="D89" s="18">
        <f t="shared" si="14"/>
        <v>843.85682804845135</v>
      </c>
      <c r="E89" s="19">
        <v>0</v>
      </c>
      <c r="F89" s="18">
        <f t="shared" si="15"/>
        <v>843.85682804845135</v>
      </c>
      <c r="G89" s="18">
        <f t="shared" si="16"/>
        <v>497.35469571442462</v>
      </c>
      <c r="H89" s="18">
        <f t="shared" si="17"/>
        <v>346.50213233402667</v>
      </c>
      <c r="I89" s="20">
        <f t="shared" si="20"/>
        <v>68803.071771090807</v>
      </c>
    </row>
    <row r="90" spans="2:9" ht="15.75" customHeight="1" x14ac:dyDescent="0.2">
      <c r="B90" s="11">
        <f t="shared" si="18"/>
        <v>76</v>
      </c>
      <c r="C90" s="17">
        <f t="shared" si="19"/>
        <v>44713</v>
      </c>
      <c r="D90" s="18">
        <f t="shared" si="14"/>
        <v>843.85682804845135</v>
      </c>
      <c r="E90" s="19">
        <v>0</v>
      </c>
      <c r="F90" s="18">
        <f t="shared" si="15"/>
        <v>843.85682804845135</v>
      </c>
      <c r="G90" s="18">
        <f t="shared" si="16"/>
        <v>499.84146919299673</v>
      </c>
      <c r="H90" s="18">
        <f t="shared" si="17"/>
        <v>344.01535885545456</v>
      </c>
      <c r="I90" s="20">
        <f t="shared" si="20"/>
        <v>68303.230301897813</v>
      </c>
    </row>
    <row r="91" spans="2:9" ht="15.75" customHeight="1" x14ac:dyDescent="0.2">
      <c r="B91" s="11">
        <f t="shared" si="18"/>
        <v>77</v>
      </c>
      <c r="C91" s="17">
        <f t="shared" si="19"/>
        <v>44743</v>
      </c>
      <c r="D91" s="18">
        <f t="shared" si="14"/>
        <v>843.85682804845135</v>
      </c>
      <c r="E91" s="19">
        <v>0</v>
      </c>
      <c r="F91" s="18">
        <f t="shared" si="15"/>
        <v>843.85682804845135</v>
      </c>
      <c r="G91" s="18">
        <f t="shared" si="16"/>
        <v>502.3406765389617</v>
      </c>
      <c r="H91" s="18">
        <f t="shared" si="17"/>
        <v>341.51615150948959</v>
      </c>
      <c r="I91" s="20">
        <f t="shared" si="20"/>
        <v>67800.889625358846</v>
      </c>
    </row>
    <row r="92" spans="2:9" ht="15.75" customHeight="1" x14ac:dyDescent="0.2">
      <c r="B92" s="11">
        <f t="shared" si="18"/>
        <v>78</v>
      </c>
      <c r="C92" s="17">
        <f t="shared" si="19"/>
        <v>44774</v>
      </c>
      <c r="D92" s="18">
        <f t="shared" si="14"/>
        <v>843.85682804845135</v>
      </c>
      <c r="E92" s="19">
        <v>0</v>
      </c>
      <c r="F92" s="18">
        <f t="shared" si="15"/>
        <v>843.85682804845135</v>
      </c>
      <c r="G92" s="18">
        <f t="shared" si="16"/>
        <v>504.85237992165662</v>
      </c>
      <c r="H92" s="18">
        <f t="shared" si="17"/>
        <v>339.00444812679473</v>
      </c>
      <c r="I92" s="20">
        <f t="shared" si="20"/>
        <v>67296.037245437183</v>
      </c>
    </row>
    <row r="93" spans="2:9" ht="15.75" customHeight="1" x14ac:dyDescent="0.2">
      <c r="B93" s="11">
        <f t="shared" si="18"/>
        <v>79</v>
      </c>
      <c r="C93" s="17">
        <f t="shared" si="19"/>
        <v>44805</v>
      </c>
      <c r="D93" s="18">
        <f t="shared" si="14"/>
        <v>843.85682804845135</v>
      </c>
      <c r="E93" s="19">
        <v>0</v>
      </c>
      <c r="F93" s="18">
        <f t="shared" si="15"/>
        <v>843.85682804845135</v>
      </c>
      <c r="G93" s="18">
        <f t="shared" si="16"/>
        <v>507.37664182126485</v>
      </c>
      <c r="H93" s="18">
        <f t="shared" si="17"/>
        <v>336.48018622718649</v>
      </c>
      <c r="I93" s="20">
        <f t="shared" si="20"/>
        <v>66788.660603615921</v>
      </c>
    </row>
    <row r="94" spans="2:9" ht="15.75" customHeight="1" x14ac:dyDescent="0.2">
      <c r="B94" s="11">
        <f t="shared" si="18"/>
        <v>80</v>
      </c>
      <c r="C94" s="17">
        <f t="shared" si="19"/>
        <v>44835</v>
      </c>
      <c r="D94" s="18">
        <f t="shared" si="14"/>
        <v>843.85682804845135</v>
      </c>
      <c r="E94" s="19">
        <v>0</v>
      </c>
      <c r="F94" s="18">
        <f t="shared" si="15"/>
        <v>843.85682804845135</v>
      </c>
      <c r="G94" s="18">
        <f t="shared" si="16"/>
        <v>509.9135250303712</v>
      </c>
      <c r="H94" s="18">
        <f t="shared" si="17"/>
        <v>333.94330301808014</v>
      </c>
      <c r="I94" s="20">
        <f t="shared" si="20"/>
        <v>66278.747078585555</v>
      </c>
    </row>
    <row r="95" spans="2:9" ht="15.75" customHeight="1" x14ac:dyDescent="0.2">
      <c r="B95" s="11">
        <f t="shared" si="18"/>
        <v>81</v>
      </c>
      <c r="C95" s="17">
        <f t="shared" si="19"/>
        <v>44866</v>
      </c>
      <c r="D95" s="18">
        <f t="shared" si="14"/>
        <v>843.85682804845135</v>
      </c>
      <c r="E95" s="19">
        <v>0</v>
      </c>
      <c r="F95" s="18">
        <f t="shared" si="15"/>
        <v>843.85682804845135</v>
      </c>
      <c r="G95" s="18">
        <f t="shared" si="16"/>
        <v>512.46309265552304</v>
      </c>
      <c r="H95" s="18">
        <f t="shared" si="17"/>
        <v>331.39373539292831</v>
      </c>
      <c r="I95" s="20">
        <f t="shared" si="20"/>
        <v>65766.283985930029</v>
      </c>
    </row>
    <row r="96" spans="2:9" ht="15.75" customHeight="1" x14ac:dyDescent="0.2">
      <c r="B96" s="11">
        <f t="shared" si="18"/>
        <v>82</v>
      </c>
      <c r="C96" s="17">
        <f t="shared" si="19"/>
        <v>44896</v>
      </c>
      <c r="D96" s="18">
        <f t="shared" si="14"/>
        <v>843.85682804845135</v>
      </c>
      <c r="E96" s="19">
        <v>0</v>
      </c>
      <c r="F96" s="18">
        <f t="shared" si="15"/>
        <v>843.85682804845135</v>
      </c>
      <c r="G96" s="18">
        <f t="shared" si="16"/>
        <v>515.02540811880067</v>
      </c>
      <c r="H96" s="18">
        <f t="shared" si="17"/>
        <v>328.83141992965068</v>
      </c>
      <c r="I96" s="20">
        <f t="shared" si="20"/>
        <v>65251.258577811226</v>
      </c>
    </row>
    <row r="97" spans="2:9" ht="15.75" customHeight="1" x14ac:dyDescent="0.2">
      <c r="B97" s="11">
        <f t="shared" si="18"/>
        <v>83</v>
      </c>
      <c r="C97" s="17">
        <f t="shared" si="19"/>
        <v>44927</v>
      </c>
      <c r="D97" s="18">
        <f t="shared" si="14"/>
        <v>843.85682804845135</v>
      </c>
      <c r="E97" s="19">
        <v>0</v>
      </c>
      <c r="F97" s="18">
        <f t="shared" si="15"/>
        <v>843.85682804845135</v>
      </c>
      <c r="G97" s="18">
        <f t="shared" si="16"/>
        <v>517.60053515939467</v>
      </c>
      <c r="H97" s="18">
        <f t="shared" si="17"/>
        <v>326.25629288905662</v>
      </c>
      <c r="I97" s="20">
        <f t="shared" si="20"/>
        <v>64733.658042651834</v>
      </c>
    </row>
    <row r="98" spans="2:9" ht="15.75" customHeight="1" x14ac:dyDescent="0.2">
      <c r="B98" s="11">
        <f t="shared" si="18"/>
        <v>84</v>
      </c>
      <c r="C98" s="17">
        <f t="shared" si="19"/>
        <v>44958</v>
      </c>
      <c r="D98" s="18">
        <f t="shared" si="14"/>
        <v>843.85682804845135</v>
      </c>
      <c r="E98" s="19">
        <v>0</v>
      </c>
      <c r="F98" s="18">
        <f t="shared" si="15"/>
        <v>843.85682804845135</v>
      </c>
      <c r="G98" s="18">
        <f t="shared" si="16"/>
        <v>520.1885378351916</v>
      </c>
      <c r="H98" s="18">
        <f t="shared" si="17"/>
        <v>323.66829021325964</v>
      </c>
      <c r="I98" s="20">
        <f t="shared" si="20"/>
        <v>64213.46950481664</v>
      </c>
    </row>
    <row r="99" spans="2:9" ht="15.75" customHeight="1" x14ac:dyDescent="0.2">
      <c r="B99" s="11">
        <f t="shared" si="18"/>
        <v>85</v>
      </c>
      <c r="C99" s="17">
        <f t="shared" si="19"/>
        <v>44986</v>
      </c>
      <c r="D99" s="18">
        <f t="shared" si="14"/>
        <v>843.85682804845135</v>
      </c>
      <c r="E99" s="19">
        <v>0</v>
      </c>
      <c r="F99" s="18">
        <f t="shared" si="15"/>
        <v>843.85682804845135</v>
      </c>
      <c r="G99" s="18">
        <f t="shared" si="16"/>
        <v>522.7894805243676</v>
      </c>
      <c r="H99" s="18">
        <f t="shared" si="17"/>
        <v>321.06734752408374</v>
      </c>
      <c r="I99" s="20">
        <f t="shared" si="20"/>
        <v>63690.680024292269</v>
      </c>
    </row>
    <row r="100" spans="2:9" ht="15.75" customHeight="1" x14ac:dyDescent="0.2">
      <c r="B100" s="11">
        <f t="shared" si="18"/>
        <v>86</v>
      </c>
      <c r="C100" s="17">
        <f t="shared" si="19"/>
        <v>45017</v>
      </c>
      <c r="D100" s="18">
        <f t="shared" si="14"/>
        <v>843.85682804845135</v>
      </c>
      <c r="E100" s="19">
        <v>0</v>
      </c>
      <c r="F100" s="18">
        <f t="shared" si="15"/>
        <v>843.85682804845135</v>
      </c>
      <c r="G100" s="18">
        <f t="shared" si="16"/>
        <v>525.40342792698948</v>
      </c>
      <c r="H100" s="18">
        <f t="shared" si="17"/>
        <v>318.45340012146193</v>
      </c>
      <c r="I100" s="20">
        <f t="shared" si="20"/>
        <v>63165.276596365278</v>
      </c>
    </row>
    <row r="101" spans="2:9" ht="15.75" customHeight="1" x14ac:dyDescent="0.2">
      <c r="B101" s="11">
        <f t="shared" si="18"/>
        <v>87</v>
      </c>
      <c r="C101" s="17">
        <f t="shared" si="19"/>
        <v>45047</v>
      </c>
      <c r="D101" s="18">
        <f t="shared" si="14"/>
        <v>843.85682804845135</v>
      </c>
      <c r="E101" s="19">
        <v>0</v>
      </c>
      <c r="F101" s="18">
        <f t="shared" si="15"/>
        <v>843.85682804845135</v>
      </c>
      <c r="G101" s="18">
        <f t="shared" si="16"/>
        <v>528.03044506662434</v>
      </c>
      <c r="H101" s="18">
        <f t="shared" si="17"/>
        <v>315.8263829818269</v>
      </c>
      <c r="I101" s="20">
        <f t="shared" si="20"/>
        <v>62637.246151298656</v>
      </c>
    </row>
    <row r="102" spans="2:9" ht="15.75" customHeight="1" x14ac:dyDescent="0.2">
      <c r="B102" s="11">
        <f t="shared" si="18"/>
        <v>88</v>
      </c>
      <c r="C102" s="17">
        <f t="shared" si="19"/>
        <v>45078</v>
      </c>
      <c r="D102" s="18">
        <f t="shared" si="14"/>
        <v>843.85682804845135</v>
      </c>
      <c r="E102" s="19">
        <v>0</v>
      </c>
      <c r="F102" s="18">
        <f t="shared" si="15"/>
        <v>843.85682804845135</v>
      </c>
      <c r="G102" s="18">
        <f t="shared" si="16"/>
        <v>530.67059729195751</v>
      </c>
      <c r="H102" s="18">
        <f t="shared" si="17"/>
        <v>313.18623075649379</v>
      </c>
      <c r="I102" s="20">
        <f t="shared" si="20"/>
        <v>62106.575554006697</v>
      </c>
    </row>
    <row r="103" spans="2:9" ht="15.75" customHeight="1" x14ac:dyDescent="0.2">
      <c r="B103" s="11">
        <f t="shared" si="18"/>
        <v>89</v>
      </c>
      <c r="C103" s="17">
        <f t="shared" si="19"/>
        <v>45108</v>
      </c>
      <c r="D103" s="18">
        <f t="shared" si="14"/>
        <v>843.85682804845135</v>
      </c>
      <c r="E103" s="19">
        <v>0</v>
      </c>
      <c r="F103" s="18">
        <f t="shared" si="15"/>
        <v>843.85682804845135</v>
      </c>
      <c r="G103" s="18">
        <f t="shared" si="16"/>
        <v>533.32395027841733</v>
      </c>
      <c r="H103" s="18">
        <f t="shared" si="17"/>
        <v>310.53287777003402</v>
      </c>
      <c r="I103" s="20">
        <f t="shared" si="20"/>
        <v>61573.251603728277</v>
      </c>
    </row>
    <row r="104" spans="2:9" ht="15.75" customHeight="1" x14ac:dyDescent="0.2">
      <c r="B104" s="11">
        <f t="shared" si="18"/>
        <v>90</v>
      </c>
      <c r="C104" s="17">
        <f t="shared" si="19"/>
        <v>45139</v>
      </c>
      <c r="D104" s="18">
        <f t="shared" si="14"/>
        <v>843.85682804845135</v>
      </c>
      <c r="E104" s="19">
        <v>0</v>
      </c>
      <c r="F104" s="18">
        <f t="shared" si="15"/>
        <v>843.85682804845135</v>
      </c>
      <c r="G104" s="18">
        <f t="shared" si="16"/>
        <v>535.99057002980942</v>
      </c>
      <c r="H104" s="18">
        <f t="shared" si="17"/>
        <v>307.86625801864187</v>
      </c>
      <c r="I104" s="20">
        <f t="shared" si="20"/>
        <v>61037.261033698465</v>
      </c>
    </row>
    <row r="105" spans="2:9" ht="15.75" customHeight="1" x14ac:dyDescent="0.2">
      <c r="B105" s="11">
        <f t="shared" si="18"/>
        <v>91</v>
      </c>
      <c r="C105" s="17">
        <f t="shared" si="19"/>
        <v>45170</v>
      </c>
      <c r="D105" s="18">
        <f t="shared" si="14"/>
        <v>843.85682804845135</v>
      </c>
      <c r="E105" s="19">
        <v>0</v>
      </c>
      <c r="F105" s="18">
        <f t="shared" si="15"/>
        <v>843.85682804845135</v>
      </c>
      <c r="G105" s="18">
        <f t="shared" si="16"/>
        <v>538.67052287995841</v>
      </c>
      <c r="H105" s="18">
        <f t="shared" si="17"/>
        <v>305.18630516849288</v>
      </c>
      <c r="I105" s="20">
        <f t="shared" si="20"/>
        <v>60498.590510818503</v>
      </c>
    </row>
    <row r="106" spans="2:9" ht="15.75" customHeight="1" x14ac:dyDescent="0.2">
      <c r="B106" s="11">
        <f t="shared" si="18"/>
        <v>92</v>
      </c>
      <c r="C106" s="17">
        <f t="shared" si="19"/>
        <v>45200</v>
      </c>
      <c r="D106" s="18">
        <f t="shared" si="14"/>
        <v>843.85682804845135</v>
      </c>
      <c r="E106" s="19">
        <v>0</v>
      </c>
      <c r="F106" s="18">
        <f t="shared" si="15"/>
        <v>843.85682804845135</v>
      </c>
      <c r="G106" s="18">
        <f t="shared" si="16"/>
        <v>541.36387549435813</v>
      </c>
      <c r="H106" s="18">
        <f t="shared" si="17"/>
        <v>302.49295255409305</v>
      </c>
      <c r="I106" s="20">
        <f t="shared" si="20"/>
        <v>59957.226635324143</v>
      </c>
    </row>
    <row r="107" spans="2:9" ht="15.75" customHeight="1" x14ac:dyDescent="0.2">
      <c r="B107" s="11">
        <f t="shared" si="18"/>
        <v>93</v>
      </c>
      <c r="C107" s="17">
        <f t="shared" si="19"/>
        <v>45231</v>
      </c>
      <c r="D107" s="18">
        <f t="shared" si="14"/>
        <v>843.85682804845135</v>
      </c>
      <c r="E107" s="19">
        <v>0</v>
      </c>
      <c r="F107" s="18">
        <f t="shared" si="15"/>
        <v>843.85682804845135</v>
      </c>
      <c r="G107" s="18">
        <f t="shared" si="16"/>
        <v>544.07069487183003</v>
      </c>
      <c r="H107" s="18">
        <f t="shared" si="17"/>
        <v>299.78613317662132</v>
      </c>
      <c r="I107" s="20">
        <f t="shared" si="20"/>
        <v>59413.155940452314</v>
      </c>
    </row>
    <row r="108" spans="2:9" ht="15.75" customHeight="1" x14ac:dyDescent="0.2">
      <c r="B108" s="11">
        <f t="shared" si="18"/>
        <v>94</v>
      </c>
      <c r="C108" s="17">
        <f t="shared" si="19"/>
        <v>45261</v>
      </c>
      <c r="D108" s="18">
        <f t="shared" si="14"/>
        <v>843.85682804845135</v>
      </c>
      <c r="E108" s="19">
        <v>0</v>
      </c>
      <c r="F108" s="18">
        <f t="shared" si="15"/>
        <v>843.85682804845135</v>
      </c>
      <c r="G108" s="18">
        <f t="shared" si="16"/>
        <v>546.79104834618909</v>
      </c>
      <c r="H108" s="18">
        <f t="shared" si="17"/>
        <v>297.06577970226215</v>
      </c>
      <c r="I108" s="20">
        <f t="shared" si="20"/>
        <v>58866.364892106125</v>
      </c>
    </row>
    <row r="109" spans="2:9" ht="15.75" customHeight="1" x14ac:dyDescent="0.2">
      <c r="B109" s="11">
        <f t="shared" si="18"/>
        <v>95</v>
      </c>
      <c r="C109" s="17">
        <f t="shared" si="19"/>
        <v>45292</v>
      </c>
      <c r="D109" s="18">
        <f t="shared" si="14"/>
        <v>843.85682804845135</v>
      </c>
      <c r="E109" s="19">
        <v>0</v>
      </c>
      <c r="F109" s="18">
        <f t="shared" si="15"/>
        <v>843.85682804845135</v>
      </c>
      <c r="G109" s="18">
        <f t="shared" si="16"/>
        <v>549.52500358792008</v>
      </c>
      <c r="H109" s="18">
        <f t="shared" si="17"/>
        <v>294.33182446053115</v>
      </c>
      <c r="I109" s="20">
        <f t="shared" si="20"/>
        <v>58316.839888518203</v>
      </c>
    </row>
    <row r="110" spans="2:9" ht="15.75" customHeight="1" x14ac:dyDescent="0.2">
      <c r="B110" s="11">
        <f t="shared" si="18"/>
        <v>96</v>
      </c>
      <c r="C110" s="17">
        <f t="shared" si="19"/>
        <v>45323</v>
      </c>
      <c r="D110" s="18">
        <f t="shared" si="14"/>
        <v>843.85682804845135</v>
      </c>
      <c r="E110" s="19">
        <v>0</v>
      </c>
      <c r="F110" s="18">
        <f t="shared" si="15"/>
        <v>843.85682804845135</v>
      </c>
      <c r="G110" s="18">
        <f t="shared" si="16"/>
        <v>552.27262860585972</v>
      </c>
      <c r="H110" s="18">
        <f t="shared" si="17"/>
        <v>291.58419944259157</v>
      </c>
      <c r="I110" s="20">
        <f t="shared" si="20"/>
        <v>57764.567259912343</v>
      </c>
    </row>
    <row r="111" spans="2:9" ht="15.75" customHeight="1" x14ac:dyDescent="0.2">
      <c r="B111" s="11">
        <f t="shared" si="18"/>
        <v>97</v>
      </c>
      <c r="C111" s="17">
        <f t="shared" si="19"/>
        <v>45352</v>
      </c>
      <c r="D111" s="18">
        <f t="shared" ref="D111:D142" si="21">IF($E$5&gt;1,PMT($E$6/$E$8,$E$7*$E$8,-$E$5),"")</f>
        <v>843.85682804845135</v>
      </c>
      <c r="E111" s="19">
        <v>0</v>
      </c>
      <c r="F111" s="18">
        <f t="shared" ref="F111:F142" si="22">IF($E$5&gt;1,D111+E111,"")</f>
        <v>843.85682804845135</v>
      </c>
      <c r="G111" s="18">
        <f t="shared" ref="G111:G142" si="23">IF($E$5&gt;1,PPMT($E$6/$E$8,B111,$E$7*$E$8,-$E$5)+E111,"")</f>
        <v>555.03399174888898</v>
      </c>
      <c r="H111" s="18">
        <f t="shared" ref="H111:H142" si="24">IF($E$5&gt;1,IPMT($E$6/$E$8,B111,$E$7*$E$8,-$E$5),"")</f>
        <v>288.82283629956231</v>
      </c>
      <c r="I111" s="20">
        <f t="shared" si="20"/>
        <v>57209.533268163454</v>
      </c>
    </row>
    <row r="112" spans="2:9" ht="15.75" customHeight="1" x14ac:dyDescent="0.2">
      <c r="B112" s="11">
        <f t="shared" ref="B112:B143" si="25">IF(AND($E$5&gt;0,B111&lt;=($E$7*$E$8)),B111+1,"")</f>
        <v>98</v>
      </c>
      <c r="C112" s="17">
        <f t="shared" ref="C112:C143" si="26">IF($E$5&gt;1,EDATE(C111,1),"")</f>
        <v>45383</v>
      </c>
      <c r="D112" s="18">
        <f t="shared" si="21"/>
        <v>843.85682804845135</v>
      </c>
      <c r="E112" s="19">
        <v>0</v>
      </c>
      <c r="F112" s="18">
        <f t="shared" si="22"/>
        <v>843.85682804845135</v>
      </c>
      <c r="G112" s="18">
        <f t="shared" si="23"/>
        <v>557.80916170763339</v>
      </c>
      <c r="H112" s="18">
        <f t="shared" si="24"/>
        <v>286.04766634081784</v>
      </c>
      <c r="I112" s="20">
        <f t="shared" ref="I112:I143" si="27">IF($E$5&gt;1,I111-G112,0)</f>
        <v>56651.724106455818</v>
      </c>
    </row>
    <row r="113" spans="2:9" ht="15.75" customHeight="1" x14ac:dyDescent="0.2">
      <c r="B113" s="11">
        <f t="shared" si="25"/>
        <v>99</v>
      </c>
      <c r="C113" s="17">
        <f t="shared" si="26"/>
        <v>45413</v>
      </c>
      <c r="D113" s="18">
        <f t="shared" si="21"/>
        <v>843.85682804845135</v>
      </c>
      <c r="E113" s="19">
        <v>0</v>
      </c>
      <c r="F113" s="18">
        <f t="shared" si="22"/>
        <v>843.85682804845135</v>
      </c>
      <c r="G113" s="18">
        <f t="shared" si="23"/>
        <v>560.59820751617167</v>
      </c>
      <c r="H113" s="18">
        <f t="shared" si="24"/>
        <v>283.25862053227968</v>
      </c>
      <c r="I113" s="20">
        <f t="shared" si="27"/>
        <v>56091.125898939645</v>
      </c>
    </row>
    <row r="114" spans="2:9" ht="15.75" customHeight="1" x14ac:dyDescent="0.2">
      <c r="B114" s="11">
        <f t="shared" si="25"/>
        <v>100</v>
      </c>
      <c r="C114" s="17">
        <f t="shared" si="26"/>
        <v>45444</v>
      </c>
      <c r="D114" s="18">
        <f t="shared" si="21"/>
        <v>843.85682804845135</v>
      </c>
      <c r="E114" s="19">
        <v>0</v>
      </c>
      <c r="F114" s="18">
        <f t="shared" si="22"/>
        <v>843.85682804845135</v>
      </c>
      <c r="G114" s="18">
        <f t="shared" si="23"/>
        <v>563.40119855375247</v>
      </c>
      <c r="H114" s="18">
        <f t="shared" si="24"/>
        <v>280.45562949469883</v>
      </c>
      <c r="I114" s="20">
        <f t="shared" si="27"/>
        <v>55527.724700385894</v>
      </c>
    </row>
    <row r="115" spans="2:9" ht="15.75" customHeight="1" x14ac:dyDescent="0.2">
      <c r="B115" s="11">
        <f t="shared" si="25"/>
        <v>101</v>
      </c>
      <c r="C115" s="17">
        <f t="shared" si="26"/>
        <v>45474</v>
      </c>
      <c r="D115" s="18">
        <f t="shared" si="21"/>
        <v>843.85682804845135</v>
      </c>
      <c r="E115" s="19">
        <v>0</v>
      </c>
      <c r="F115" s="18">
        <f t="shared" si="22"/>
        <v>843.85682804845135</v>
      </c>
      <c r="G115" s="18">
        <f t="shared" si="23"/>
        <v>566.21820454652129</v>
      </c>
      <c r="H115" s="18">
        <f t="shared" si="24"/>
        <v>277.63862350193</v>
      </c>
      <c r="I115" s="20">
        <f t="shared" si="27"/>
        <v>54961.50649583937</v>
      </c>
    </row>
    <row r="116" spans="2:9" ht="15.75" customHeight="1" x14ac:dyDescent="0.2">
      <c r="B116" s="11">
        <f t="shared" si="25"/>
        <v>102</v>
      </c>
      <c r="C116" s="17">
        <f t="shared" si="26"/>
        <v>45505</v>
      </c>
      <c r="D116" s="18">
        <f t="shared" si="21"/>
        <v>843.85682804845135</v>
      </c>
      <c r="E116" s="19">
        <v>0</v>
      </c>
      <c r="F116" s="18">
        <f t="shared" si="22"/>
        <v>843.85682804845135</v>
      </c>
      <c r="G116" s="18">
        <f t="shared" si="23"/>
        <v>569.0492955692539</v>
      </c>
      <c r="H116" s="18">
        <f t="shared" si="24"/>
        <v>274.80753247919745</v>
      </c>
      <c r="I116" s="20">
        <f t="shared" si="27"/>
        <v>54392.457200270117</v>
      </c>
    </row>
    <row r="117" spans="2:9" ht="15.75" customHeight="1" x14ac:dyDescent="0.2">
      <c r="B117" s="11">
        <f t="shared" si="25"/>
        <v>103</v>
      </c>
      <c r="C117" s="17">
        <f t="shared" si="26"/>
        <v>45536</v>
      </c>
      <c r="D117" s="18">
        <f t="shared" si="21"/>
        <v>843.85682804845135</v>
      </c>
      <c r="E117" s="19">
        <v>0</v>
      </c>
      <c r="F117" s="18">
        <f t="shared" si="22"/>
        <v>843.85682804845135</v>
      </c>
      <c r="G117" s="18">
        <f t="shared" si="23"/>
        <v>571.89454204710012</v>
      </c>
      <c r="H117" s="18">
        <f t="shared" si="24"/>
        <v>271.96228600135123</v>
      </c>
      <c r="I117" s="20">
        <f t="shared" si="27"/>
        <v>53820.562658223018</v>
      </c>
    </row>
    <row r="118" spans="2:9" ht="15.75" customHeight="1" x14ac:dyDescent="0.2">
      <c r="B118" s="11">
        <f t="shared" si="25"/>
        <v>104</v>
      </c>
      <c r="C118" s="17">
        <f t="shared" si="26"/>
        <v>45566</v>
      </c>
      <c r="D118" s="18">
        <f t="shared" si="21"/>
        <v>843.85682804845135</v>
      </c>
      <c r="E118" s="19">
        <v>0</v>
      </c>
      <c r="F118" s="18">
        <f t="shared" si="22"/>
        <v>843.85682804845135</v>
      </c>
      <c r="G118" s="18">
        <f t="shared" si="23"/>
        <v>574.75401475733554</v>
      </c>
      <c r="H118" s="18">
        <f t="shared" si="24"/>
        <v>269.10281329111569</v>
      </c>
      <c r="I118" s="20">
        <f t="shared" si="27"/>
        <v>53245.80864346568</v>
      </c>
    </row>
    <row r="119" spans="2:9" ht="15.75" customHeight="1" x14ac:dyDescent="0.2">
      <c r="B119" s="11">
        <f t="shared" si="25"/>
        <v>105</v>
      </c>
      <c r="C119" s="17">
        <f t="shared" si="26"/>
        <v>45597</v>
      </c>
      <c r="D119" s="18">
        <f t="shared" si="21"/>
        <v>843.85682804845135</v>
      </c>
      <c r="E119" s="19">
        <v>0</v>
      </c>
      <c r="F119" s="18">
        <f t="shared" si="22"/>
        <v>843.85682804845135</v>
      </c>
      <c r="G119" s="18">
        <f t="shared" si="23"/>
        <v>577.62778483112231</v>
      </c>
      <c r="H119" s="18">
        <f t="shared" si="24"/>
        <v>266.22904321732898</v>
      </c>
      <c r="I119" s="20">
        <f t="shared" si="27"/>
        <v>52668.180858634558</v>
      </c>
    </row>
    <row r="120" spans="2:9" ht="15.75" customHeight="1" x14ac:dyDescent="0.2">
      <c r="B120" s="11">
        <f t="shared" si="25"/>
        <v>106</v>
      </c>
      <c r="C120" s="17">
        <f t="shared" si="26"/>
        <v>45627</v>
      </c>
      <c r="D120" s="18">
        <f t="shared" si="21"/>
        <v>843.85682804845135</v>
      </c>
      <c r="E120" s="19">
        <v>0</v>
      </c>
      <c r="F120" s="18">
        <f t="shared" si="22"/>
        <v>843.85682804845135</v>
      </c>
      <c r="G120" s="18">
        <f t="shared" si="23"/>
        <v>580.51592375527787</v>
      </c>
      <c r="H120" s="18">
        <f t="shared" si="24"/>
        <v>263.34090429317342</v>
      </c>
      <c r="I120" s="20">
        <f t="shared" si="27"/>
        <v>52087.664934879278</v>
      </c>
    </row>
    <row r="121" spans="2:9" ht="15.75" customHeight="1" x14ac:dyDescent="0.2">
      <c r="B121" s="11">
        <f t="shared" si="25"/>
        <v>107</v>
      </c>
      <c r="C121" s="17">
        <f t="shared" si="26"/>
        <v>45658</v>
      </c>
      <c r="D121" s="18">
        <f t="shared" si="21"/>
        <v>843.85682804845135</v>
      </c>
      <c r="E121" s="19">
        <v>0</v>
      </c>
      <c r="F121" s="18">
        <f t="shared" si="22"/>
        <v>843.85682804845135</v>
      </c>
      <c r="G121" s="18">
        <f t="shared" si="23"/>
        <v>583.41850337405435</v>
      </c>
      <c r="H121" s="18">
        <f t="shared" si="24"/>
        <v>260.43832467439699</v>
      </c>
      <c r="I121" s="20">
        <f t="shared" si="27"/>
        <v>51504.24643150522</v>
      </c>
    </row>
    <row r="122" spans="2:9" ht="15.75" customHeight="1" x14ac:dyDescent="0.2">
      <c r="B122" s="11">
        <f t="shared" si="25"/>
        <v>108</v>
      </c>
      <c r="C122" s="17">
        <f t="shared" si="26"/>
        <v>45689</v>
      </c>
      <c r="D122" s="18">
        <f t="shared" si="21"/>
        <v>843.85682804845135</v>
      </c>
      <c r="E122" s="19">
        <v>0</v>
      </c>
      <c r="F122" s="18">
        <f t="shared" si="22"/>
        <v>843.85682804845135</v>
      </c>
      <c r="G122" s="18">
        <f t="shared" si="23"/>
        <v>586.33559589092465</v>
      </c>
      <c r="H122" s="18">
        <f t="shared" si="24"/>
        <v>257.5212321575267</v>
      </c>
      <c r="I122" s="20">
        <f t="shared" si="27"/>
        <v>50917.910835614297</v>
      </c>
    </row>
    <row r="123" spans="2:9" ht="15.75" customHeight="1" x14ac:dyDescent="0.2">
      <c r="B123" s="11">
        <f t="shared" si="25"/>
        <v>109</v>
      </c>
      <c r="C123" s="17">
        <f t="shared" si="26"/>
        <v>45717</v>
      </c>
      <c r="D123" s="18">
        <f t="shared" si="21"/>
        <v>843.85682804845135</v>
      </c>
      <c r="E123" s="19">
        <v>0</v>
      </c>
      <c r="F123" s="18">
        <f t="shared" si="22"/>
        <v>843.85682804845135</v>
      </c>
      <c r="G123" s="18">
        <f t="shared" si="23"/>
        <v>589.2672738703792</v>
      </c>
      <c r="H123" s="18">
        <f t="shared" si="24"/>
        <v>254.58955417807215</v>
      </c>
      <c r="I123" s="20">
        <f t="shared" si="27"/>
        <v>50328.64356174392</v>
      </c>
    </row>
    <row r="124" spans="2:9" ht="15.75" customHeight="1" x14ac:dyDescent="0.2">
      <c r="B124" s="11">
        <f t="shared" si="25"/>
        <v>110</v>
      </c>
      <c r="C124" s="17">
        <f t="shared" si="26"/>
        <v>45748</v>
      </c>
      <c r="D124" s="18">
        <f t="shared" si="21"/>
        <v>843.85682804845135</v>
      </c>
      <c r="E124" s="19">
        <v>0</v>
      </c>
      <c r="F124" s="18">
        <f t="shared" si="22"/>
        <v>843.85682804845135</v>
      </c>
      <c r="G124" s="18">
        <f t="shared" si="23"/>
        <v>592.21361023973111</v>
      </c>
      <c r="H124" s="18">
        <f t="shared" si="24"/>
        <v>251.64321780872024</v>
      </c>
      <c r="I124" s="20">
        <f t="shared" si="27"/>
        <v>49736.429951504186</v>
      </c>
    </row>
    <row r="125" spans="2:9" ht="15.75" customHeight="1" x14ac:dyDescent="0.2">
      <c r="B125" s="11">
        <f t="shared" si="25"/>
        <v>111</v>
      </c>
      <c r="C125" s="17">
        <f t="shared" si="26"/>
        <v>45778</v>
      </c>
      <c r="D125" s="18">
        <f t="shared" si="21"/>
        <v>843.85682804845135</v>
      </c>
      <c r="E125" s="19">
        <v>0</v>
      </c>
      <c r="F125" s="18">
        <f t="shared" si="22"/>
        <v>843.85682804845135</v>
      </c>
      <c r="G125" s="18">
        <f t="shared" si="23"/>
        <v>595.17467829092971</v>
      </c>
      <c r="H125" s="18">
        <f t="shared" si="24"/>
        <v>248.68214975752153</v>
      </c>
      <c r="I125" s="20">
        <f t="shared" si="27"/>
        <v>49141.255273213254</v>
      </c>
    </row>
    <row r="126" spans="2:9" ht="15.75" customHeight="1" x14ac:dyDescent="0.2">
      <c r="B126" s="11">
        <f t="shared" si="25"/>
        <v>112</v>
      </c>
      <c r="C126" s="17">
        <f t="shared" si="26"/>
        <v>45809</v>
      </c>
      <c r="D126" s="18">
        <f t="shared" si="21"/>
        <v>843.85682804845135</v>
      </c>
      <c r="E126" s="19">
        <v>0</v>
      </c>
      <c r="F126" s="18">
        <f t="shared" si="22"/>
        <v>843.85682804845135</v>
      </c>
      <c r="G126" s="18">
        <f t="shared" si="23"/>
        <v>598.15055168238439</v>
      </c>
      <c r="H126" s="18">
        <f t="shared" si="24"/>
        <v>245.7062763660669</v>
      </c>
      <c r="I126" s="20">
        <f t="shared" si="27"/>
        <v>48543.104721530872</v>
      </c>
    </row>
    <row r="127" spans="2:9" ht="15.75" customHeight="1" x14ac:dyDescent="0.2">
      <c r="B127" s="11">
        <f t="shared" si="25"/>
        <v>113</v>
      </c>
      <c r="C127" s="17">
        <f t="shared" si="26"/>
        <v>45839</v>
      </c>
      <c r="D127" s="18">
        <f t="shared" si="21"/>
        <v>843.85682804845135</v>
      </c>
      <c r="E127" s="19">
        <v>0</v>
      </c>
      <c r="F127" s="18">
        <f t="shared" si="22"/>
        <v>843.85682804845135</v>
      </c>
      <c r="G127" s="18">
        <f t="shared" si="23"/>
        <v>601.14130444079626</v>
      </c>
      <c r="H127" s="18">
        <f t="shared" si="24"/>
        <v>242.71552360765497</v>
      </c>
      <c r="I127" s="20">
        <f t="shared" si="27"/>
        <v>47941.963417090075</v>
      </c>
    </row>
    <row r="128" spans="2:9" ht="15.75" customHeight="1" x14ac:dyDescent="0.2">
      <c r="B128" s="11">
        <f t="shared" si="25"/>
        <v>114</v>
      </c>
      <c r="C128" s="17">
        <f t="shared" si="26"/>
        <v>45870</v>
      </c>
      <c r="D128" s="18">
        <f t="shared" si="21"/>
        <v>843.85682804845135</v>
      </c>
      <c r="E128" s="19">
        <v>0</v>
      </c>
      <c r="F128" s="18">
        <f t="shared" si="22"/>
        <v>843.85682804845135</v>
      </c>
      <c r="G128" s="18">
        <f t="shared" si="23"/>
        <v>604.1470109630003</v>
      </c>
      <c r="H128" s="18">
        <f t="shared" si="24"/>
        <v>239.70981708545096</v>
      </c>
      <c r="I128" s="20">
        <f t="shared" si="27"/>
        <v>47337.816406127073</v>
      </c>
    </row>
    <row r="129" spans="2:9" ht="15.75" customHeight="1" x14ac:dyDescent="0.2">
      <c r="B129" s="11">
        <f t="shared" si="25"/>
        <v>115</v>
      </c>
      <c r="C129" s="17">
        <f t="shared" si="26"/>
        <v>45901</v>
      </c>
      <c r="D129" s="18">
        <f t="shared" si="21"/>
        <v>843.85682804845135</v>
      </c>
      <c r="E129" s="19">
        <v>0</v>
      </c>
      <c r="F129" s="18">
        <f t="shared" si="22"/>
        <v>843.85682804845135</v>
      </c>
      <c r="G129" s="18">
        <f t="shared" si="23"/>
        <v>607.16774601781526</v>
      </c>
      <c r="H129" s="18">
        <f t="shared" si="24"/>
        <v>236.68908203063603</v>
      </c>
      <c r="I129" s="20">
        <f t="shared" si="27"/>
        <v>46730.648660109255</v>
      </c>
    </row>
    <row r="130" spans="2:9" ht="15.75" customHeight="1" x14ac:dyDescent="0.2">
      <c r="B130" s="11">
        <f t="shared" si="25"/>
        <v>116</v>
      </c>
      <c r="C130" s="17">
        <f t="shared" si="26"/>
        <v>45931</v>
      </c>
      <c r="D130" s="18">
        <f t="shared" si="21"/>
        <v>843.85682804845135</v>
      </c>
      <c r="E130" s="19">
        <v>0</v>
      </c>
      <c r="F130" s="18">
        <f t="shared" si="22"/>
        <v>843.85682804845135</v>
      </c>
      <c r="G130" s="18">
        <f t="shared" si="23"/>
        <v>610.20358474790442</v>
      </c>
      <c r="H130" s="18">
        <f t="shared" si="24"/>
        <v>233.65324330054693</v>
      </c>
      <c r="I130" s="20">
        <f t="shared" si="27"/>
        <v>46120.445075361349</v>
      </c>
    </row>
    <row r="131" spans="2:9" ht="15.75" customHeight="1" x14ac:dyDescent="0.2">
      <c r="B131" s="11">
        <f t="shared" si="25"/>
        <v>117</v>
      </c>
      <c r="C131" s="17">
        <f t="shared" si="26"/>
        <v>45962</v>
      </c>
      <c r="D131" s="18">
        <f t="shared" si="21"/>
        <v>843.85682804845135</v>
      </c>
      <c r="E131" s="19">
        <v>0</v>
      </c>
      <c r="F131" s="18">
        <f t="shared" si="22"/>
        <v>843.85682804845135</v>
      </c>
      <c r="G131" s="18">
        <f t="shared" si="23"/>
        <v>613.25460267164385</v>
      </c>
      <c r="H131" s="18">
        <f t="shared" si="24"/>
        <v>230.60222537680738</v>
      </c>
      <c r="I131" s="20">
        <f t="shared" si="27"/>
        <v>45507.190472689705</v>
      </c>
    </row>
    <row r="132" spans="2:9" ht="15.75" customHeight="1" x14ac:dyDescent="0.2">
      <c r="B132" s="11">
        <f t="shared" si="25"/>
        <v>118</v>
      </c>
      <c r="C132" s="17">
        <f t="shared" si="26"/>
        <v>45992</v>
      </c>
      <c r="D132" s="18">
        <f t="shared" si="21"/>
        <v>843.85682804845135</v>
      </c>
      <c r="E132" s="19">
        <v>0</v>
      </c>
      <c r="F132" s="18">
        <f t="shared" si="22"/>
        <v>843.85682804845135</v>
      </c>
      <c r="G132" s="18">
        <f t="shared" si="23"/>
        <v>616.32087568500208</v>
      </c>
      <c r="H132" s="18">
        <f t="shared" si="24"/>
        <v>227.53595236344916</v>
      </c>
      <c r="I132" s="20">
        <f t="shared" si="27"/>
        <v>44890.869597004705</v>
      </c>
    </row>
    <row r="133" spans="2:9" ht="15.75" customHeight="1" x14ac:dyDescent="0.2">
      <c r="B133" s="11">
        <f t="shared" si="25"/>
        <v>119</v>
      </c>
      <c r="C133" s="17">
        <f t="shared" si="26"/>
        <v>46023</v>
      </c>
      <c r="D133" s="18">
        <f t="shared" si="21"/>
        <v>843.85682804845135</v>
      </c>
      <c r="E133" s="19">
        <v>0</v>
      </c>
      <c r="F133" s="18">
        <f t="shared" si="22"/>
        <v>843.85682804845135</v>
      </c>
      <c r="G133" s="18">
        <f t="shared" si="23"/>
        <v>619.40248006342711</v>
      </c>
      <c r="H133" s="18">
        <f t="shared" si="24"/>
        <v>224.45434798502416</v>
      </c>
      <c r="I133" s="20">
        <f t="shared" si="27"/>
        <v>44271.467116941276</v>
      </c>
    </row>
    <row r="134" spans="2:9" ht="15.75" customHeight="1" x14ac:dyDescent="0.2">
      <c r="B134" s="11">
        <f t="shared" si="25"/>
        <v>120</v>
      </c>
      <c r="C134" s="17">
        <f t="shared" si="26"/>
        <v>46054</v>
      </c>
      <c r="D134" s="18">
        <f t="shared" si="21"/>
        <v>843.85682804845135</v>
      </c>
      <c r="E134" s="19">
        <v>0</v>
      </c>
      <c r="F134" s="18">
        <f t="shared" si="22"/>
        <v>843.85682804845135</v>
      </c>
      <c r="G134" s="18">
        <f t="shared" si="23"/>
        <v>622.49949246374422</v>
      </c>
      <c r="H134" s="18">
        <f t="shared" si="24"/>
        <v>221.35733558470707</v>
      </c>
      <c r="I134" s="20">
        <f t="shared" si="27"/>
        <v>43648.967624477533</v>
      </c>
    </row>
    <row r="135" spans="2:9" ht="15.75" customHeight="1" x14ac:dyDescent="0.2">
      <c r="B135" s="11">
        <f t="shared" si="25"/>
        <v>121</v>
      </c>
      <c r="C135" s="17">
        <f t="shared" si="26"/>
        <v>46082</v>
      </c>
      <c r="D135" s="18">
        <f t="shared" si="21"/>
        <v>843.85682804845135</v>
      </c>
      <c r="E135" s="19">
        <v>0</v>
      </c>
      <c r="F135" s="18">
        <f t="shared" si="22"/>
        <v>843.85682804845135</v>
      </c>
      <c r="G135" s="18">
        <f t="shared" si="23"/>
        <v>625.61198992606307</v>
      </c>
      <c r="H135" s="18">
        <f t="shared" si="24"/>
        <v>218.24483812238833</v>
      </c>
      <c r="I135" s="20">
        <f t="shared" si="27"/>
        <v>43023.355634551466</v>
      </c>
    </row>
    <row r="136" spans="2:9" ht="15.75" customHeight="1" x14ac:dyDescent="0.2">
      <c r="B136" s="11">
        <f t="shared" si="25"/>
        <v>122</v>
      </c>
      <c r="C136" s="17">
        <f t="shared" si="26"/>
        <v>46113</v>
      </c>
      <c r="D136" s="18">
        <f t="shared" si="21"/>
        <v>843.85682804845135</v>
      </c>
      <c r="E136" s="19">
        <v>0</v>
      </c>
      <c r="F136" s="18">
        <f t="shared" si="22"/>
        <v>843.85682804845135</v>
      </c>
      <c r="G136" s="18">
        <f t="shared" si="23"/>
        <v>628.74004987569333</v>
      </c>
      <c r="H136" s="18">
        <f t="shared" si="24"/>
        <v>215.11677817275802</v>
      </c>
      <c r="I136" s="20">
        <f t="shared" si="27"/>
        <v>42394.615584675776</v>
      </c>
    </row>
    <row r="137" spans="2:9" ht="15.75" customHeight="1" x14ac:dyDescent="0.2">
      <c r="B137" s="11">
        <f t="shared" si="25"/>
        <v>123</v>
      </c>
      <c r="C137" s="17">
        <f t="shared" si="26"/>
        <v>46143</v>
      </c>
      <c r="D137" s="18">
        <f t="shared" si="21"/>
        <v>843.85682804845135</v>
      </c>
      <c r="E137" s="19">
        <v>0</v>
      </c>
      <c r="F137" s="18">
        <f t="shared" si="22"/>
        <v>843.85682804845135</v>
      </c>
      <c r="G137" s="18">
        <f t="shared" si="23"/>
        <v>631.88375012507174</v>
      </c>
      <c r="H137" s="18">
        <f t="shared" si="24"/>
        <v>211.97307792337949</v>
      </c>
      <c r="I137" s="20">
        <f t="shared" si="27"/>
        <v>41762.731834550701</v>
      </c>
    </row>
    <row r="138" spans="2:9" ht="15.75" customHeight="1" x14ac:dyDescent="0.2">
      <c r="B138" s="11">
        <f t="shared" si="25"/>
        <v>124</v>
      </c>
      <c r="C138" s="17">
        <f t="shared" si="26"/>
        <v>46174</v>
      </c>
      <c r="D138" s="18">
        <f t="shared" si="21"/>
        <v>843.85682804845135</v>
      </c>
      <c r="E138" s="19">
        <v>0</v>
      </c>
      <c r="F138" s="18">
        <f t="shared" si="22"/>
        <v>843.85682804845135</v>
      </c>
      <c r="G138" s="18">
        <f t="shared" si="23"/>
        <v>635.04316887569712</v>
      </c>
      <c r="H138" s="18">
        <f t="shared" si="24"/>
        <v>208.81365917275417</v>
      </c>
      <c r="I138" s="20">
        <f t="shared" si="27"/>
        <v>41127.688665675007</v>
      </c>
    </row>
    <row r="139" spans="2:9" ht="15.75" customHeight="1" x14ac:dyDescent="0.2">
      <c r="B139" s="11">
        <f t="shared" si="25"/>
        <v>125</v>
      </c>
      <c r="C139" s="17">
        <f t="shared" si="26"/>
        <v>46204</v>
      </c>
      <c r="D139" s="18">
        <f t="shared" si="21"/>
        <v>843.85682804845135</v>
      </c>
      <c r="E139" s="19">
        <v>0</v>
      </c>
      <c r="F139" s="18">
        <f t="shared" si="22"/>
        <v>843.85682804845135</v>
      </c>
      <c r="G139" s="18">
        <f t="shared" si="23"/>
        <v>638.21838472007562</v>
      </c>
      <c r="H139" s="18">
        <f t="shared" si="24"/>
        <v>205.6384433283757</v>
      </c>
      <c r="I139" s="20">
        <f t="shared" si="27"/>
        <v>40489.470280954934</v>
      </c>
    </row>
    <row r="140" spans="2:9" ht="15.75" customHeight="1" x14ac:dyDescent="0.2">
      <c r="B140" s="11">
        <f t="shared" si="25"/>
        <v>126</v>
      </c>
      <c r="C140" s="17">
        <f t="shared" si="26"/>
        <v>46235</v>
      </c>
      <c r="D140" s="18">
        <f t="shared" si="21"/>
        <v>843.85682804845135</v>
      </c>
      <c r="E140" s="19">
        <v>0</v>
      </c>
      <c r="F140" s="18">
        <f t="shared" si="22"/>
        <v>843.85682804845135</v>
      </c>
      <c r="G140" s="18">
        <f t="shared" si="23"/>
        <v>641.40947664367604</v>
      </c>
      <c r="H140" s="18">
        <f t="shared" si="24"/>
        <v>202.44735140477533</v>
      </c>
      <c r="I140" s="20">
        <f t="shared" si="27"/>
        <v>39848.060804311259</v>
      </c>
    </row>
    <row r="141" spans="2:9" ht="15.75" customHeight="1" x14ac:dyDescent="0.2">
      <c r="B141" s="11">
        <f t="shared" si="25"/>
        <v>127</v>
      </c>
      <c r="C141" s="17">
        <f t="shared" si="26"/>
        <v>46266</v>
      </c>
      <c r="D141" s="18">
        <f t="shared" si="21"/>
        <v>843.85682804845135</v>
      </c>
      <c r="E141" s="19">
        <v>0</v>
      </c>
      <c r="F141" s="18">
        <f t="shared" si="22"/>
        <v>843.85682804845135</v>
      </c>
      <c r="G141" s="18">
        <f t="shared" si="23"/>
        <v>644.61652402689435</v>
      </c>
      <c r="H141" s="18">
        <f t="shared" si="24"/>
        <v>199.24030402155691</v>
      </c>
      <c r="I141" s="20">
        <f t="shared" si="27"/>
        <v>39203.444280284362</v>
      </c>
    </row>
    <row r="142" spans="2:9" ht="15.75" customHeight="1" x14ac:dyDescent="0.2">
      <c r="B142" s="11">
        <f t="shared" si="25"/>
        <v>128</v>
      </c>
      <c r="C142" s="17">
        <f t="shared" si="26"/>
        <v>46296</v>
      </c>
      <c r="D142" s="18">
        <f t="shared" si="21"/>
        <v>843.85682804845135</v>
      </c>
      <c r="E142" s="19">
        <v>0</v>
      </c>
      <c r="F142" s="18">
        <f t="shared" si="22"/>
        <v>843.85682804845135</v>
      </c>
      <c r="G142" s="18">
        <f t="shared" si="23"/>
        <v>647.83960664702875</v>
      </c>
      <c r="H142" s="18">
        <f t="shared" si="24"/>
        <v>196.01722140142243</v>
      </c>
      <c r="I142" s="20">
        <f t="shared" si="27"/>
        <v>38555.604673637332</v>
      </c>
    </row>
    <row r="143" spans="2:9" ht="15.75" customHeight="1" x14ac:dyDescent="0.2">
      <c r="B143" s="11">
        <f t="shared" si="25"/>
        <v>129</v>
      </c>
      <c r="C143" s="17">
        <f t="shared" si="26"/>
        <v>46327</v>
      </c>
      <c r="D143" s="18">
        <f t="shared" ref="D143:D174" si="28">IF($E$5&gt;1,PMT($E$6/$E$8,$E$7*$E$8,-$E$5),"")</f>
        <v>843.85682804845135</v>
      </c>
      <c r="E143" s="19">
        <v>0</v>
      </c>
      <c r="F143" s="18">
        <f t="shared" ref="F143:F174" si="29">IF($E$5&gt;1,D143+E143,"")</f>
        <v>843.85682804845135</v>
      </c>
      <c r="G143" s="18">
        <f t="shared" ref="G143:G174" si="30">IF($E$5&gt;1,PPMT($E$6/$E$8,B143,$E$7*$E$8,-$E$5)+E143,"")</f>
        <v>651.07880468026394</v>
      </c>
      <c r="H143" s="18">
        <f t="shared" ref="H143:H174" si="31">IF($E$5&gt;1,IPMT($E$6/$E$8,B143,$E$7*$E$8,-$E$5),"")</f>
        <v>192.77802336818729</v>
      </c>
      <c r="I143" s="20">
        <f t="shared" si="27"/>
        <v>37904.525868957069</v>
      </c>
    </row>
    <row r="144" spans="2:9" ht="15.75" customHeight="1" x14ac:dyDescent="0.2">
      <c r="B144" s="11">
        <f t="shared" ref="B144:B175" si="32">IF(AND($E$5&gt;0,B143&lt;=($E$7*$E$8)),B143+1,"")</f>
        <v>130</v>
      </c>
      <c r="C144" s="17">
        <f t="shared" ref="C144:C175" si="33">IF($E$5&gt;1,EDATE(C143,1),"")</f>
        <v>46357</v>
      </c>
      <c r="D144" s="18">
        <f t="shared" si="28"/>
        <v>843.85682804845135</v>
      </c>
      <c r="E144" s="19">
        <v>0</v>
      </c>
      <c r="F144" s="18">
        <f t="shared" si="29"/>
        <v>843.85682804845135</v>
      </c>
      <c r="G144" s="18">
        <f t="shared" si="30"/>
        <v>654.33419870366538</v>
      </c>
      <c r="H144" s="18">
        <f t="shared" si="31"/>
        <v>189.52262934478597</v>
      </c>
      <c r="I144" s="20">
        <f t="shared" ref="I144:I175" si="34">IF($E$5&gt;1,I143-G144,0)</f>
        <v>37250.191670253407</v>
      </c>
    </row>
    <row r="145" spans="2:9" ht="15.75" customHeight="1" x14ac:dyDescent="0.2">
      <c r="B145" s="11">
        <f t="shared" si="32"/>
        <v>131</v>
      </c>
      <c r="C145" s="17">
        <f t="shared" si="33"/>
        <v>46388</v>
      </c>
      <c r="D145" s="18">
        <f t="shared" si="28"/>
        <v>843.85682804845135</v>
      </c>
      <c r="E145" s="19">
        <v>0</v>
      </c>
      <c r="F145" s="18">
        <f t="shared" si="29"/>
        <v>843.85682804845135</v>
      </c>
      <c r="G145" s="18">
        <f t="shared" si="30"/>
        <v>657.60586969718372</v>
      </c>
      <c r="H145" s="18">
        <f t="shared" si="31"/>
        <v>186.25095835126766</v>
      </c>
      <c r="I145" s="20">
        <f t="shared" si="34"/>
        <v>36592.585800556226</v>
      </c>
    </row>
    <row r="146" spans="2:9" ht="15.75" customHeight="1" x14ac:dyDescent="0.2">
      <c r="B146" s="11">
        <f t="shared" si="32"/>
        <v>132</v>
      </c>
      <c r="C146" s="17">
        <f t="shared" si="33"/>
        <v>46419</v>
      </c>
      <c r="D146" s="18">
        <f t="shared" si="28"/>
        <v>843.85682804845135</v>
      </c>
      <c r="E146" s="19">
        <v>0</v>
      </c>
      <c r="F146" s="18">
        <f t="shared" si="29"/>
        <v>843.85682804845135</v>
      </c>
      <c r="G146" s="18">
        <f t="shared" si="30"/>
        <v>660.89389904566951</v>
      </c>
      <c r="H146" s="18">
        <f t="shared" si="31"/>
        <v>182.96292900278175</v>
      </c>
      <c r="I146" s="20">
        <f t="shared" si="34"/>
        <v>35931.69190151056</v>
      </c>
    </row>
    <row r="147" spans="2:9" ht="15.75" customHeight="1" x14ac:dyDescent="0.2">
      <c r="B147" s="11">
        <f t="shared" si="32"/>
        <v>133</v>
      </c>
      <c r="C147" s="17">
        <f t="shared" si="33"/>
        <v>46447</v>
      </c>
      <c r="D147" s="18">
        <f t="shared" si="28"/>
        <v>843.85682804845135</v>
      </c>
      <c r="E147" s="19">
        <v>0</v>
      </c>
      <c r="F147" s="18">
        <f t="shared" si="29"/>
        <v>843.85682804845135</v>
      </c>
      <c r="G147" s="18">
        <f t="shared" si="30"/>
        <v>664.19836854089795</v>
      </c>
      <c r="H147" s="18">
        <f t="shared" si="31"/>
        <v>179.65845950755343</v>
      </c>
      <c r="I147" s="20">
        <f t="shared" si="34"/>
        <v>35267.49353296966</v>
      </c>
    </row>
    <row r="148" spans="2:9" ht="15.75" customHeight="1" x14ac:dyDescent="0.2">
      <c r="B148" s="11">
        <f t="shared" si="32"/>
        <v>134</v>
      </c>
      <c r="C148" s="17">
        <f t="shared" si="33"/>
        <v>46478</v>
      </c>
      <c r="D148" s="18">
        <f t="shared" si="28"/>
        <v>843.85682804845135</v>
      </c>
      <c r="E148" s="19">
        <v>0</v>
      </c>
      <c r="F148" s="18">
        <f t="shared" si="29"/>
        <v>843.85682804845135</v>
      </c>
      <c r="G148" s="18">
        <f t="shared" si="30"/>
        <v>667.51936038360236</v>
      </c>
      <c r="H148" s="18">
        <f t="shared" si="31"/>
        <v>176.33746766484893</v>
      </c>
      <c r="I148" s="20">
        <f t="shared" si="34"/>
        <v>34599.974172586059</v>
      </c>
    </row>
    <row r="149" spans="2:9" ht="15.75" customHeight="1" x14ac:dyDescent="0.2">
      <c r="B149" s="11">
        <f t="shared" si="32"/>
        <v>135</v>
      </c>
      <c r="C149" s="17">
        <f t="shared" si="33"/>
        <v>46508</v>
      </c>
      <c r="D149" s="18">
        <f t="shared" si="28"/>
        <v>843.85682804845135</v>
      </c>
      <c r="E149" s="19">
        <v>0</v>
      </c>
      <c r="F149" s="18">
        <f t="shared" si="29"/>
        <v>843.85682804845135</v>
      </c>
      <c r="G149" s="18">
        <f t="shared" si="30"/>
        <v>670.8569571855204</v>
      </c>
      <c r="H149" s="18">
        <f t="shared" si="31"/>
        <v>172.99987086293089</v>
      </c>
      <c r="I149" s="20">
        <f t="shared" si="34"/>
        <v>33929.11721540054</v>
      </c>
    </row>
    <row r="150" spans="2:9" ht="15.75" customHeight="1" x14ac:dyDescent="0.2">
      <c r="B150" s="11">
        <f t="shared" si="32"/>
        <v>136</v>
      </c>
      <c r="C150" s="17">
        <f t="shared" si="33"/>
        <v>46539</v>
      </c>
      <c r="D150" s="18">
        <f t="shared" si="28"/>
        <v>843.85682804845135</v>
      </c>
      <c r="E150" s="19">
        <v>0</v>
      </c>
      <c r="F150" s="18">
        <f t="shared" si="29"/>
        <v>843.85682804845135</v>
      </c>
      <c r="G150" s="18">
        <f t="shared" si="30"/>
        <v>674.21124197144809</v>
      </c>
      <c r="H150" s="18">
        <f t="shared" si="31"/>
        <v>169.64558607700332</v>
      </c>
      <c r="I150" s="20">
        <f t="shared" si="34"/>
        <v>33254.905973429093</v>
      </c>
    </row>
    <row r="151" spans="2:9" ht="15.75" customHeight="1" x14ac:dyDescent="0.2">
      <c r="B151" s="11">
        <f t="shared" si="32"/>
        <v>137</v>
      </c>
      <c r="C151" s="17">
        <f t="shared" si="33"/>
        <v>46569</v>
      </c>
      <c r="D151" s="18">
        <f t="shared" si="28"/>
        <v>843.85682804845135</v>
      </c>
      <c r="E151" s="19">
        <v>0</v>
      </c>
      <c r="F151" s="18">
        <f t="shared" si="29"/>
        <v>843.85682804845135</v>
      </c>
      <c r="G151" s="18">
        <f t="shared" si="30"/>
        <v>677.58229818130519</v>
      </c>
      <c r="H151" s="18">
        <f t="shared" si="31"/>
        <v>166.27452986714604</v>
      </c>
      <c r="I151" s="20">
        <f t="shared" si="34"/>
        <v>32577.32367524779</v>
      </c>
    </row>
    <row r="152" spans="2:9" ht="15.75" customHeight="1" x14ac:dyDescent="0.2">
      <c r="B152" s="11">
        <f t="shared" si="32"/>
        <v>138</v>
      </c>
      <c r="C152" s="17">
        <f t="shared" si="33"/>
        <v>46600</v>
      </c>
      <c r="D152" s="18">
        <f t="shared" si="28"/>
        <v>843.85682804845135</v>
      </c>
      <c r="E152" s="19">
        <v>0</v>
      </c>
      <c r="F152" s="18">
        <f t="shared" si="29"/>
        <v>843.85682804845135</v>
      </c>
      <c r="G152" s="18">
        <f t="shared" si="30"/>
        <v>680.97020967221181</v>
      </c>
      <c r="H152" s="18">
        <f t="shared" si="31"/>
        <v>162.88661837623954</v>
      </c>
      <c r="I152" s="20">
        <f t="shared" si="34"/>
        <v>31896.353465575579</v>
      </c>
    </row>
    <row r="153" spans="2:9" ht="15.75" customHeight="1" x14ac:dyDescent="0.2">
      <c r="B153" s="11">
        <f t="shared" si="32"/>
        <v>139</v>
      </c>
      <c r="C153" s="17">
        <f t="shared" si="33"/>
        <v>46631</v>
      </c>
      <c r="D153" s="18">
        <f t="shared" si="28"/>
        <v>843.85682804845135</v>
      </c>
      <c r="E153" s="19">
        <v>0</v>
      </c>
      <c r="F153" s="18">
        <f t="shared" si="29"/>
        <v>843.85682804845135</v>
      </c>
      <c r="G153" s="18">
        <f t="shared" si="30"/>
        <v>684.37506072057283</v>
      </c>
      <c r="H153" s="18">
        <f t="shared" si="31"/>
        <v>159.48176732787849</v>
      </c>
      <c r="I153" s="20">
        <f t="shared" si="34"/>
        <v>31211.978404855006</v>
      </c>
    </row>
    <row r="154" spans="2:9" ht="15.75" customHeight="1" x14ac:dyDescent="0.2">
      <c r="B154" s="11">
        <f t="shared" si="32"/>
        <v>140</v>
      </c>
      <c r="C154" s="17">
        <f t="shared" si="33"/>
        <v>46661</v>
      </c>
      <c r="D154" s="18">
        <f t="shared" si="28"/>
        <v>843.85682804845135</v>
      </c>
      <c r="E154" s="19">
        <v>0</v>
      </c>
      <c r="F154" s="18">
        <f t="shared" si="29"/>
        <v>843.85682804845135</v>
      </c>
      <c r="G154" s="18">
        <f t="shared" si="30"/>
        <v>687.79693602417569</v>
      </c>
      <c r="H154" s="18">
        <f t="shared" si="31"/>
        <v>156.0598920242756</v>
      </c>
      <c r="I154" s="20">
        <f t="shared" si="34"/>
        <v>30524.18146883083</v>
      </c>
    </row>
    <row r="155" spans="2:9" ht="15.75" customHeight="1" x14ac:dyDescent="0.2">
      <c r="B155" s="11">
        <f t="shared" si="32"/>
        <v>141</v>
      </c>
      <c r="C155" s="17">
        <f t="shared" si="33"/>
        <v>46692</v>
      </c>
      <c r="D155" s="18">
        <f t="shared" si="28"/>
        <v>843.85682804845135</v>
      </c>
      <c r="E155" s="19">
        <v>0</v>
      </c>
      <c r="F155" s="18">
        <f t="shared" si="29"/>
        <v>843.85682804845135</v>
      </c>
      <c r="G155" s="18">
        <f t="shared" si="30"/>
        <v>691.23592070429663</v>
      </c>
      <c r="H155" s="18">
        <f t="shared" si="31"/>
        <v>152.62090734415469</v>
      </c>
      <c r="I155" s="20">
        <f t="shared" si="34"/>
        <v>29832.945548126532</v>
      </c>
    </row>
    <row r="156" spans="2:9" ht="15.75" customHeight="1" x14ac:dyDescent="0.2">
      <c r="B156" s="11">
        <f t="shared" si="32"/>
        <v>142</v>
      </c>
      <c r="C156" s="17">
        <f t="shared" si="33"/>
        <v>46722</v>
      </c>
      <c r="D156" s="18">
        <f t="shared" si="28"/>
        <v>843.85682804845135</v>
      </c>
      <c r="E156" s="19">
        <v>0</v>
      </c>
      <c r="F156" s="18">
        <f t="shared" si="29"/>
        <v>843.85682804845135</v>
      </c>
      <c r="G156" s="18">
        <f t="shared" si="30"/>
        <v>694.69210030781801</v>
      </c>
      <c r="H156" s="18">
        <f t="shared" si="31"/>
        <v>149.16472774063323</v>
      </c>
      <c r="I156" s="20">
        <f t="shared" si="34"/>
        <v>29138.253447818715</v>
      </c>
    </row>
    <row r="157" spans="2:9" ht="15.75" customHeight="1" x14ac:dyDescent="0.2">
      <c r="B157" s="11">
        <f t="shared" si="32"/>
        <v>143</v>
      </c>
      <c r="C157" s="17">
        <f t="shared" si="33"/>
        <v>46753</v>
      </c>
      <c r="D157" s="18">
        <f t="shared" si="28"/>
        <v>843.85682804845135</v>
      </c>
      <c r="E157" s="19">
        <v>0</v>
      </c>
      <c r="F157" s="18">
        <f t="shared" si="29"/>
        <v>843.85682804845135</v>
      </c>
      <c r="G157" s="18">
        <f t="shared" si="30"/>
        <v>698.16556080935709</v>
      </c>
      <c r="H157" s="18">
        <f t="shared" si="31"/>
        <v>145.69126723909415</v>
      </c>
      <c r="I157" s="20">
        <f t="shared" si="34"/>
        <v>28440.087887009358</v>
      </c>
    </row>
    <row r="158" spans="2:9" ht="15.75" customHeight="1" x14ac:dyDescent="0.2">
      <c r="B158" s="11">
        <f t="shared" si="32"/>
        <v>144</v>
      </c>
      <c r="C158" s="17">
        <f t="shared" si="33"/>
        <v>46784</v>
      </c>
      <c r="D158" s="18">
        <f t="shared" si="28"/>
        <v>843.85682804845135</v>
      </c>
      <c r="E158" s="19">
        <v>0</v>
      </c>
      <c r="F158" s="18">
        <f t="shared" si="29"/>
        <v>843.85682804845135</v>
      </c>
      <c r="G158" s="18">
        <f t="shared" si="30"/>
        <v>701.65638861340403</v>
      </c>
      <c r="H158" s="18">
        <f t="shared" si="31"/>
        <v>142.20043943504737</v>
      </c>
      <c r="I158" s="20">
        <f t="shared" si="34"/>
        <v>27738.431498395956</v>
      </c>
    </row>
    <row r="159" spans="2:9" ht="15.75" customHeight="1" x14ac:dyDescent="0.2">
      <c r="B159" s="11">
        <f t="shared" si="32"/>
        <v>145</v>
      </c>
      <c r="C159" s="17">
        <f t="shared" si="33"/>
        <v>46813</v>
      </c>
      <c r="D159" s="18">
        <f t="shared" si="28"/>
        <v>843.85682804845135</v>
      </c>
      <c r="E159" s="19">
        <v>0</v>
      </c>
      <c r="F159" s="18">
        <f t="shared" si="29"/>
        <v>843.85682804845135</v>
      </c>
      <c r="G159" s="18">
        <f t="shared" si="30"/>
        <v>705.16467055647092</v>
      </c>
      <c r="H159" s="18">
        <f t="shared" si="31"/>
        <v>138.69215749198034</v>
      </c>
      <c r="I159" s="20">
        <f t="shared" si="34"/>
        <v>27033.266827839485</v>
      </c>
    </row>
    <row r="160" spans="2:9" ht="15.75" customHeight="1" x14ac:dyDescent="0.2">
      <c r="B160" s="11">
        <f t="shared" si="32"/>
        <v>146</v>
      </c>
      <c r="C160" s="17">
        <f t="shared" si="33"/>
        <v>46844</v>
      </c>
      <c r="D160" s="18">
        <f t="shared" si="28"/>
        <v>843.85682804845135</v>
      </c>
      <c r="E160" s="19">
        <v>0</v>
      </c>
      <c r="F160" s="18">
        <f t="shared" si="29"/>
        <v>843.85682804845135</v>
      </c>
      <c r="G160" s="18">
        <f t="shared" si="30"/>
        <v>708.69049390925329</v>
      </c>
      <c r="H160" s="18">
        <f t="shared" si="31"/>
        <v>135.166334139198</v>
      </c>
      <c r="I160" s="20">
        <f t="shared" si="34"/>
        <v>26324.576333930232</v>
      </c>
    </row>
    <row r="161" spans="2:9" ht="15.75" customHeight="1" x14ac:dyDescent="0.2">
      <c r="B161" s="11">
        <f t="shared" si="32"/>
        <v>147</v>
      </c>
      <c r="C161" s="17">
        <f t="shared" si="33"/>
        <v>46874</v>
      </c>
      <c r="D161" s="18">
        <f t="shared" si="28"/>
        <v>843.85682804845135</v>
      </c>
      <c r="E161" s="19">
        <v>0</v>
      </c>
      <c r="F161" s="18">
        <f t="shared" si="29"/>
        <v>843.85682804845135</v>
      </c>
      <c r="G161" s="18">
        <f t="shared" si="30"/>
        <v>712.2339463787996</v>
      </c>
      <c r="H161" s="18">
        <f t="shared" si="31"/>
        <v>131.62288166965172</v>
      </c>
      <c r="I161" s="20">
        <f t="shared" si="34"/>
        <v>25612.342387551431</v>
      </c>
    </row>
    <row r="162" spans="2:9" ht="15.75" customHeight="1" x14ac:dyDescent="0.2">
      <c r="B162" s="11">
        <f t="shared" si="32"/>
        <v>148</v>
      </c>
      <c r="C162" s="17">
        <f t="shared" si="33"/>
        <v>46905</v>
      </c>
      <c r="D162" s="18">
        <f t="shared" si="28"/>
        <v>843.85682804845135</v>
      </c>
      <c r="E162" s="19">
        <v>0</v>
      </c>
      <c r="F162" s="18">
        <f t="shared" si="29"/>
        <v>843.85682804845135</v>
      </c>
      <c r="G162" s="18">
        <f t="shared" si="30"/>
        <v>715.7951161106937</v>
      </c>
      <c r="H162" s="18">
        <f t="shared" si="31"/>
        <v>128.06171193775771</v>
      </c>
      <c r="I162" s="20">
        <f t="shared" si="34"/>
        <v>24896.547271440737</v>
      </c>
    </row>
    <row r="163" spans="2:9" ht="15.75" customHeight="1" x14ac:dyDescent="0.2">
      <c r="B163" s="11">
        <f t="shared" si="32"/>
        <v>149</v>
      </c>
      <c r="C163" s="17">
        <f t="shared" si="33"/>
        <v>46935</v>
      </c>
      <c r="D163" s="18">
        <f t="shared" si="28"/>
        <v>843.85682804845135</v>
      </c>
      <c r="E163" s="19">
        <v>0</v>
      </c>
      <c r="F163" s="18">
        <f t="shared" si="29"/>
        <v>843.85682804845135</v>
      </c>
      <c r="G163" s="18">
        <f t="shared" si="30"/>
        <v>719.37409169124703</v>
      </c>
      <c r="H163" s="18">
        <f t="shared" si="31"/>
        <v>124.48273635720422</v>
      </c>
      <c r="I163" s="20">
        <f t="shared" si="34"/>
        <v>24177.17317974949</v>
      </c>
    </row>
    <row r="164" spans="2:9" ht="15.75" customHeight="1" x14ac:dyDescent="0.2">
      <c r="B164" s="11">
        <f t="shared" si="32"/>
        <v>150</v>
      </c>
      <c r="C164" s="17">
        <f t="shared" si="33"/>
        <v>46966</v>
      </c>
      <c r="D164" s="18">
        <f t="shared" si="28"/>
        <v>843.85682804845135</v>
      </c>
      <c r="E164" s="19">
        <v>0</v>
      </c>
      <c r="F164" s="18">
        <f t="shared" si="29"/>
        <v>843.85682804845135</v>
      </c>
      <c r="G164" s="18">
        <f t="shared" si="30"/>
        <v>722.97096214970327</v>
      </c>
      <c r="H164" s="18">
        <f t="shared" si="31"/>
        <v>120.88586589874799</v>
      </c>
      <c r="I164" s="20">
        <f t="shared" si="34"/>
        <v>23454.202217599788</v>
      </c>
    </row>
    <row r="165" spans="2:9" ht="15.75" customHeight="1" x14ac:dyDescent="0.2">
      <c r="B165" s="11">
        <f t="shared" si="32"/>
        <v>151</v>
      </c>
      <c r="C165" s="17">
        <f t="shared" si="33"/>
        <v>46997</v>
      </c>
      <c r="D165" s="18">
        <f t="shared" si="28"/>
        <v>843.85682804845135</v>
      </c>
      <c r="E165" s="19">
        <v>0</v>
      </c>
      <c r="F165" s="18">
        <f t="shared" si="29"/>
        <v>843.85682804845135</v>
      </c>
      <c r="G165" s="18">
        <f t="shared" si="30"/>
        <v>726.58581696045178</v>
      </c>
      <c r="H165" s="18">
        <f t="shared" si="31"/>
        <v>117.27101108799951</v>
      </c>
      <c r="I165" s="20">
        <f t="shared" si="34"/>
        <v>22727.616400639337</v>
      </c>
    </row>
    <row r="166" spans="2:9" ht="15.75" customHeight="1" x14ac:dyDescent="0.2">
      <c r="B166" s="11">
        <f t="shared" si="32"/>
        <v>152</v>
      </c>
      <c r="C166" s="17">
        <f t="shared" si="33"/>
        <v>47027</v>
      </c>
      <c r="D166" s="18">
        <f t="shared" si="28"/>
        <v>843.85682804845135</v>
      </c>
      <c r="E166" s="19">
        <v>0</v>
      </c>
      <c r="F166" s="18">
        <f t="shared" si="29"/>
        <v>843.85682804845135</v>
      </c>
      <c r="G166" s="18">
        <f t="shared" si="30"/>
        <v>730.21874604525408</v>
      </c>
      <c r="H166" s="18">
        <f t="shared" si="31"/>
        <v>113.63808200319724</v>
      </c>
      <c r="I166" s="20">
        <f t="shared" si="34"/>
        <v>21997.397654594082</v>
      </c>
    </row>
    <row r="167" spans="2:9" ht="15.75" customHeight="1" x14ac:dyDescent="0.2">
      <c r="B167" s="11">
        <f t="shared" si="32"/>
        <v>153</v>
      </c>
      <c r="C167" s="17">
        <f t="shared" si="33"/>
        <v>47058</v>
      </c>
      <c r="D167" s="18">
        <f t="shared" si="28"/>
        <v>843.85682804845135</v>
      </c>
      <c r="E167" s="19">
        <v>0</v>
      </c>
      <c r="F167" s="18">
        <f t="shared" si="29"/>
        <v>843.85682804845135</v>
      </c>
      <c r="G167" s="18">
        <f t="shared" si="30"/>
        <v>733.86983977548039</v>
      </c>
      <c r="H167" s="18">
        <f t="shared" si="31"/>
        <v>109.98698827297096</v>
      </c>
      <c r="I167" s="20">
        <f t="shared" si="34"/>
        <v>21263.527814818601</v>
      </c>
    </row>
    <row r="168" spans="2:9" ht="15.75" customHeight="1" x14ac:dyDescent="0.2">
      <c r="B168" s="11">
        <f t="shared" si="32"/>
        <v>154</v>
      </c>
      <c r="C168" s="17">
        <f t="shared" si="33"/>
        <v>47088</v>
      </c>
      <c r="D168" s="18">
        <f t="shared" si="28"/>
        <v>843.85682804845135</v>
      </c>
      <c r="E168" s="19">
        <v>0</v>
      </c>
      <c r="F168" s="18">
        <f t="shared" si="29"/>
        <v>843.85682804845135</v>
      </c>
      <c r="G168" s="18">
        <f t="shared" si="30"/>
        <v>737.53918897435767</v>
      </c>
      <c r="H168" s="18">
        <f t="shared" si="31"/>
        <v>106.31763907409355</v>
      </c>
      <c r="I168" s="20">
        <f t="shared" si="34"/>
        <v>20525.988625844242</v>
      </c>
    </row>
    <row r="169" spans="2:9" ht="15.75" customHeight="1" x14ac:dyDescent="0.2">
      <c r="B169" s="11">
        <f t="shared" si="32"/>
        <v>155</v>
      </c>
      <c r="C169" s="17">
        <f t="shared" si="33"/>
        <v>47119</v>
      </c>
      <c r="D169" s="18">
        <f t="shared" si="28"/>
        <v>843.85682804845135</v>
      </c>
      <c r="E169" s="19">
        <v>0</v>
      </c>
      <c r="F169" s="18">
        <f t="shared" si="29"/>
        <v>843.85682804845135</v>
      </c>
      <c r="G169" s="18">
        <f t="shared" si="30"/>
        <v>741.22688491922952</v>
      </c>
      <c r="H169" s="18">
        <f t="shared" si="31"/>
        <v>102.62994312922176</v>
      </c>
      <c r="I169" s="20">
        <f t="shared" si="34"/>
        <v>19784.761740925012</v>
      </c>
    </row>
    <row r="170" spans="2:9" ht="15.75" customHeight="1" x14ac:dyDescent="0.2">
      <c r="B170" s="11">
        <f t="shared" si="32"/>
        <v>156</v>
      </c>
      <c r="C170" s="17">
        <f t="shared" si="33"/>
        <v>47150</v>
      </c>
      <c r="D170" s="18">
        <f t="shared" si="28"/>
        <v>843.85682804845135</v>
      </c>
      <c r="E170" s="19">
        <v>0</v>
      </c>
      <c r="F170" s="18">
        <f t="shared" si="29"/>
        <v>843.85682804845135</v>
      </c>
      <c r="G170" s="18">
        <f t="shared" si="30"/>
        <v>744.93301934382578</v>
      </c>
      <c r="H170" s="18">
        <f t="shared" si="31"/>
        <v>98.923808704625614</v>
      </c>
      <c r="I170" s="20">
        <f t="shared" si="34"/>
        <v>19039.828721581187</v>
      </c>
    </row>
    <row r="171" spans="2:9" ht="15.75" customHeight="1" x14ac:dyDescent="0.2">
      <c r="B171" s="11">
        <f t="shared" si="32"/>
        <v>157</v>
      </c>
      <c r="C171" s="17">
        <f t="shared" si="33"/>
        <v>47178</v>
      </c>
      <c r="D171" s="18">
        <f t="shared" si="28"/>
        <v>843.85682804845135</v>
      </c>
      <c r="E171" s="19">
        <v>0</v>
      </c>
      <c r="F171" s="18">
        <f t="shared" si="29"/>
        <v>843.85682804845135</v>
      </c>
      <c r="G171" s="18">
        <f t="shared" si="30"/>
        <v>748.65768444054481</v>
      </c>
      <c r="H171" s="18">
        <f t="shared" si="31"/>
        <v>95.199143607906507</v>
      </c>
      <c r="I171" s="20">
        <f t="shared" si="34"/>
        <v>18291.171037140641</v>
      </c>
    </row>
    <row r="172" spans="2:9" ht="15.75" customHeight="1" x14ac:dyDescent="0.2">
      <c r="B172" s="11">
        <f t="shared" si="32"/>
        <v>158</v>
      </c>
      <c r="C172" s="17">
        <f t="shared" si="33"/>
        <v>47209</v>
      </c>
      <c r="D172" s="18">
        <f t="shared" si="28"/>
        <v>843.85682804845135</v>
      </c>
      <c r="E172" s="19">
        <v>0</v>
      </c>
      <c r="F172" s="18">
        <f t="shared" si="29"/>
        <v>843.85682804845135</v>
      </c>
      <c r="G172" s="18">
        <f t="shared" si="30"/>
        <v>752.40097286274749</v>
      </c>
      <c r="H172" s="18">
        <f t="shared" si="31"/>
        <v>91.455855185703754</v>
      </c>
      <c r="I172" s="20">
        <f t="shared" si="34"/>
        <v>17538.770064277895</v>
      </c>
    </row>
    <row r="173" spans="2:9" ht="15.75" customHeight="1" x14ac:dyDescent="0.2">
      <c r="B173" s="11">
        <f t="shared" si="32"/>
        <v>159</v>
      </c>
      <c r="C173" s="17">
        <f t="shared" si="33"/>
        <v>47239</v>
      </c>
      <c r="D173" s="18">
        <f t="shared" si="28"/>
        <v>843.85682804845135</v>
      </c>
      <c r="E173" s="19">
        <v>0</v>
      </c>
      <c r="F173" s="18">
        <f t="shared" si="29"/>
        <v>843.85682804845135</v>
      </c>
      <c r="G173" s="18">
        <f t="shared" si="30"/>
        <v>756.16297772706127</v>
      </c>
      <c r="H173" s="18">
        <f t="shared" si="31"/>
        <v>87.693850321390016</v>
      </c>
      <c r="I173" s="20">
        <f t="shared" si="34"/>
        <v>16782.607086550834</v>
      </c>
    </row>
    <row r="174" spans="2:9" ht="15.75" customHeight="1" x14ac:dyDescent="0.2">
      <c r="B174" s="11">
        <f t="shared" si="32"/>
        <v>160</v>
      </c>
      <c r="C174" s="17">
        <f t="shared" si="33"/>
        <v>47270</v>
      </c>
      <c r="D174" s="18">
        <f t="shared" si="28"/>
        <v>843.85682804845135</v>
      </c>
      <c r="E174" s="19">
        <v>0</v>
      </c>
      <c r="F174" s="18">
        <f t="shared" si="29"/>
        <v>843.85682804845135</v>
      </c>
      <c r="G174" s="18">
        <f t="shared" si="30"/>
        <v>759.94379261569657</v>
      </c>
      <c r="H174" s="18">
        <f t="shared" si="31"/>
        <v>83.913035432754739</v>
      </c>
      <c r="I174" s="20">
        <f t="shared" si="34"/>
        <v>16022.663293935137</v>
      </c>
    </row>
    <row r="175" spans="2:9" ht="15.75" customHeight="1" x14ac:dyDescent="0.2">
      <c r="B175" s="11">
        <f t="shared" si="32"/>
        <v>161</v>
      </c>
      <c r="C175" s="17">
        <f t="shared" si="33"/>
        <v>47300</v>
      </c>
      <c r="D175" s="18">
        <f t="shared" ref="D175:D194" si="35">IF($E$5&gt;1,PMT($E$6/$E$8,$E$7*$E$8,-$E$5),"")</f>
        <v>843.85682804845135</v>
      </c>
      <c r="E175" s="19">
        <v>0</v>
      </c>
      <c r="F175" s="18">
        <f t="shared" ref="F175:F206" si="36">IF($E$5&gt;1,D175+E175,"")</f>
        <v>843.85682804845135</v>
      </c>
      <c r="G175" s="18">
        <f t="shared" ref="G175:G194" si="37">IF($E$5&gt;1,PPMT($E$6/$E$8,B175,$E$7*$E$8,-$E$5)+E175,"")</f>
        <v>763.74351157877504</v>
      </c>
      <c r="H175" s="18">
        <f t="shared" ref="H175:H194" si="38">IF($E$5&gt;1,IPMT($E$6/$E$8,B175,$E$7*$E$8,-$E$5),"")</f>
        <v>80.113316469676235</v>
      </c>
      <c r="I175" s="20">
        <f t="shared" si="34"/>
        <v>15258.919782356361</v>
      </c>
    </row>
    <row r="176" spans="2:9" ht="15.75" customHeight="1" x14ac:dyDescent="0.2">
      <c r="B176" s="11">
        <f t="shared" ref="B176:B194" si="39">IF(AND($E$5&gt;0,B175&lt;=($E$7*$E$8)),B175+1,"")</f>
        <v>162</v>
      </c>
      <c r="C176" s="17">
        <f t="shared" ref="C176:C194" si="40">IF($E$5&gt;1,EDATE(C175,1),"")</f>
        <v>47331</v>
      </c>
      <c r="D176" s="18">
        <f t="shared" si="35"/>
        <v>843.85682804845135</v>
      </c>
      <c r="E176" s="19">
        <v>0</v>
      </c>
      <c r="F176" s="18">
        <f t="shared" si="36"/>
        <v>843.85682804845135</v>
      </c>
      <c r="G176" s="18">
        <f t="shared" si="37"/>
        <v>767.56222913666898</v>
      </c>
      <c r="H176" s="18">
        <f t="shared" si="38"/>
        <v>76.294598911782359</v>
      </c>
      <c r="I176" s="20">
        <f t="shared" ref="I176:I194" si="41">IF($E$5&gt;1,I175-G176,0)</f>
        <v>14491.357553219692</v>
      </c>
    </row>
    <row r="177" spans="2:9" ht="15.75" customHeight="1" x14ac:dyDescent="0.2">
      <c r="B177" s="11">
        <f t="shared" si="39"/>
        <v>163</v>
      </c>
      <c r="C177" s="17">
        <f t="shared" si="40"/>
        <v>47362</v>
      </c>
      <c r="D177" s="18">
        <f t="shared" si="35"/>
        <v>843.85682804845135</v>
      </c>
      <c r="E177" s="19">
        <v>0</v>
      </c>
      <c r="F177" s="18">
        <f t="shared" si="36"/>
        <v>843.85682804845135</v>
      </c>
      <c r="G177" s="18">
        <f t="shared" si="37"/>
        <v>771.40004028235228</v>
      </c>
      <c r="H177" s="18">
        <f t="shared" si="38"/>
        <v>72.456787766099026</v>
      </c>
      <c r="I177" s="20">
        <f t="shared" si="41"/>
        <v>13719.957512937339</v>
      </c>
    </row>
    <row r="178" spans="2:9" ht="15.75" customHeight="1" x14ac:dyDescent="0.2">
      <c r="B178" s="11">
        <f t="shared" si="39"/>
        <v>164</v>
      </c>
      <c r="C178" s="17">
        <f t="shared" si="40"/>
        <v>47392</v>
      </c>
      <c r="D178" s="18">
        <f t="shared" si="35"/>
        <v>843.85682804845135</v>
      </c>
      <c r="E178" s="19">
        <v>0</v>
      </c>
      <c r="F178" s="18">
        <f t="shared" si="36"/>
        <v>843.85682804845135</v>
      </c>
      <c r="G178" s="18">
        <f t="shared" si="37"/>
        <v>775.25704048376406</v>
      </c>
      <c r="H178" s="18">
        <f t="shared" si="38"/>
        <v>68.599787564687247</v>
      </c>
      <c r="I178" s="20">
        <f t="shared" si="41"/>
        <v>12944.700472453575</v>
      </c>
    </row>
    <row r="179" spans="2:9" ht="15.75" customHeight="1" x14ac:dyDescent="0.2">
      <c r="B179" s="11">
        <f t="shared" si="39"/>
        <v>165</v>
      </c>
      <c r="C179" s="17">
        <f t="shared" si="40"/>
        <v>47423</v>
      </c>
      <c r="D179" s="18">
        <f t="shared" si="35"/>
        <v>843.85682804845135</v>
      </c>
      <c r="E179" s="19">
        <v>0</v>
      </c>
      <c r="F179" s="18">
        <f t="shared" si="36"/>
        <v>843.85682804845135</v>
      </c>
      <c r="G179" s="18">
        <f t="shared" si="37"/>
        <v>779.13332568618284</v>
      </c>
      <c r="H179" s="18">
        <f t="shared" si="38"/>
        <v>64.723502362268434</v>
      </c>
      <c r="I179" s="20">
        <f t="shared" si="41"/>
        <v>12165.567146767391</v>
      </c>
    </row>
    <row r="180" spans="2:9" ht="15.75" customHeight="1" x14ac:dyDescent="0.2">
      <c r="B180" s="11">
        <f t="shared" si="39"/>
        <v>166</v>
      </c>
      <c r="C180" s="17">
        <f t="shared" si="40"/>
        <v>47453</v>
      </c>
      <c r="D180" s="18">
        <f t="shared" si="35"/>
        <v>843.85682804845135</v>
      </c>
      <c r="E180" s="19">
        <v>0</v>
      </c>
      <c r="F180" s="18">
        <f t="shared" si="36"/>
        <v>843.85682804845135</v>
      </c>
      <c r="G180" s="18">
        <f t="shared" si="37"/>
        <v>783.02899231461379</v>
      </c>
      <c r="H180" s="18">
        <f t="shared" si="38"/>
        <v>60.827835733837517</v>
      </c>
      <c r="I180" s="20">
        <f t="shared" si="41"/>
        <v>11382.538154452777</v>
      </c>
    </row>
    <row r="181" spans="2:9" ht="15.75" customHeight="1" x14ac:dyDescent="0.2">
      <c r="B181" s="11">
        <f t="shared" si="39"/>
        <v>167</v>
      </c>
      <c r="C181" s="17">
        <f t="shared" si="40"/>
        <v>47484</v>
      </c>
      <c r="D181" s="18">
        <f t="shared" si="35"/>
        <v>843.85682804845135</v>
      </c>
      <c r="E181" s="19">
        <v>0</v>
      </c>
      <c r="F181" s="18">
        <f t="shared" si="36"/>
        <v>843.85682804845135</v>
      </c>
      <c r="G181" s="18">
        <f t="shared" si="37"/>
        <v>786.94413727618678</v>
      </c>
      <c r="H181" s="18">
        <f t="shared" si="38"/>
        <v>56.91269077226444</v>
      </c>
      <c r="I181" s="20">
        <f t="shared" si="41"/>
        <v>10595.594017176591</v>
      </c>
    </row>
    <row r="182" spans="2:9" ht="15.75" customHeight="1" x14ac:dyDescent="0.2">
      <c r="B182" s="11">
        <f t="shared" si="39"/>
        <v>168</v>
      </c>
      <c r="C182" s="17">
        <f t="shared" si="40"/>
        <v>47515</v>
      </c>
      <c r="D182" s="18">
        <f t="shared" si="35"/>
        <v>843.85682804845135</v>
      </c>
      <c r="E182" s="19">
        <v>0</v>
      </c>
      <c r="F182" s="18">
        <f t="shared" si="36"/>
        <v>843.85682804845135</v>
      </c>
      <c r="G182" s="18">
        <f t="shared" si="37"/>
        <v>790.87885796256774</v>
      </c>
      <c r="H182" s="18">
        <f t="shared" si="38"/>
        <v>52.977970085883506</v>
      </c>
      <c r="I182" s="20">
        <f t="shared" si="41"/>
        <v>9804.7151592140235</v>
      </c>
    </row>
    <row r="183" spans="2:9" ht="15.75" customHeight="1" x14ac:dyDescent="0.2">
      <c r="B183" s="11">
        <f t="shared" si="39"/>
        <v>169</v>
      </c>
      <c r="C183" s="17">
        <f t="shared" si="40"/>
        <v>47543</v>
      </c>
      <c r="D183" s="18">
        <f t="shared" si="35"/>
        <v>843.85682804845135</v>
      </c>
      <c r="E183" s="19">
        <v>0</v>
      </c>
      <c r="F183" s="18">
        <f t="shared" si="36"/>
        <v>843.85682804845135</v>
      </c>
      <c r="G183" s="18">
        <f t="shared" si="37"/>
        <v>794.83325225238059</v>
      </c>
      <c r="H183" s="18">
        <f t="shared" si="38"/>
        <v>49.023575796070674</v>
      </c>
      <c r="I183" s="20">
        <f t="shared" si="41"/>
        <v>9009.8819069616438</v>
      </c>
    </row>
    <row r="184" spans="2:9" ht="15.75" customHeight="1" x14ac:dyDescent="0.2">
      <c r="B184" s="11">
        <f t="shared" si="39"/>
        <v>170</v>
      </c>
      <c r="C184" s="17">
        <f t="shared" si="40"/>
        <v>47574</v>
      </c>
      <c r="D184" s="18">
        <f t="shared" si="35"/>
        <v>843.85682804845135</v>
      </c>
      <c r="E184" s="19">
        <v>0</v>
      </c>
      <c r="F184" s="18">
        <f t="shared" si="36"/>
        <v>843.85682804845135</v>
      </c>
      <c r="G184" s="18">
        <f t="shared" si="37"/>
        <v>798.80741851364246</v>
      </c>
      <c r="H184" s="18">
        <f t="shared" si="38"/>
        <v>45.049409534808767</v>
      </c>
      <c r="I184" s="20">
        <f t="shared" si="41"/>
        <v>8211.0744884480009</v>
      </c>
    </row>
    <row r="185" spans="2:9" ht="15.75" customHeight="1" x14ac:dyDescent="0.2">
      <c r="B185" s="11">
        <f t="shared" si="39"/>
        <v>171</v>
      </c>
      <c r="C185" s="17">
        <f t="shared" si="40"/>
        <v>47604</v>
      </c>
      <c r="D185" s="18">
        <f t="shared" si="35"/>
        <v>843.85682804845135</v>
      </c>
      <c r="E185" s="19">
        <v>0</v>
      </c>
      <c r="F185" s="18">
        <f t="shared" si="36"/>
        <v>843.85682804845135</v>
      </c>
      <c r="G185" s="18">
        <f t="shared" si="37"/>
        <v>802.80145560621065</v>
      </c>
      <c r="H185" s="18">
        <f t="shared" si="38"/>
        <v>41.055372442240561</v>
      </c>
      <c r="I185" s="20">
        <f t="shared" si="41"/>
        <v>7408.2730328417902</v>
      </c>
    </row>
    <row r="186" spans="2:9" ht="15.75" customHeight="1" x14ac:dyDescent="0.2">
      <c r="B186" s="11">
        <f t="shared" si="39"/>
        <v>172</v>
      </c>
      <c r="C186" s="17">
        <f t="shared" si="40"/>
        <v>47635</v>
      </c>
      <c r="D186" s="18">
        <f t="shared" si="35"/>
        <v>843.85682804845135</v>
      </c>
      <c r="E186" s="19">
        <v>0</v>
      </c>
      <c r="F186" s="18">
        <f t="shared" si="36"/>
        <v>843.85682804845135</v>
      </c>
      <c r="G186" s="18">
        <f t="shared" si="37"/>
        <v>806.8154628842417</v>
      </c>
      <c r="H186" s="18">
        <f t="shared" si="38"/>
        <v>37.041365164209502</v>
      </c>
      <c r="I186" s="20">
        <f t="shared" si="41"/>
        <v>6601.4575699575489</v>
      </c>
    </row>
    <row r="187" spans="2:9" ht="15.75" customHeight="1" x14ac:dyDescent="0.2">
      <c r="B187" s="11">
        <f t="shared" si="39"/>
        <v>173</v>
      </c>
      <c r="C187" s="17">
        <f t="shared" si="40"/>
        <v>47665</v>
      </c>
      <c r="D187" s="18">
        <f t="shared" si="35"/>
        <v>843.85682804845135</v>
      </c>
      <c r="E187" s="19">
        <v>0</v>
      </c>
      <c r="F187" s="18">
        <f t="shared" si="36"/>
        <v>843.85682804845135</v>
      </c>
      <c r="G187" s="18">
        <f t="shared" si="37"/>
        <v>810.84954019866302</v>
      </c>
      <c r="H187" s="18">
        <f t="shared" si="38"/>
        <v>33.007287849788291</v>
      </c>
      <c r="I187" s="20">
        <f t="shared" si="41"/>
        <v>5790.608029758886</v>
      </c>
    </row>
    <row r="188" spans="2:9" ht="15.75" customHeight="1" x14ac:dyDescent="0.2">
      <c r="B188" s="11">
        <f t="shared" si="39"/>
        <v>174</v>
      </c>
      <c r="C188" s="17">
        <f t="shared" si="40"/>
        <v>47696</v>
      </c>
      <c r="D188" s="18">
        <f t="shared" si="35"/>
        <v>843.85682804845135</v>
      </c>
      <c r="E188" s="19">
        <v>0</v>
      </c>
      <c r="F188" s="18">
        <f t="shared" si="36"/>
        <v>843.85682804845135</v>
      </c>
      <c r="G188" s="18">
        <f t="shared" si="37"/>
        <v>814.90378789965632</v>
      </c>
      <c r="H188" s="18">
        <f t="shared" si="38"/>
        <v>28.953040148794972</v>
      </c>
      <c r="I188" s="20">
        <f t="shared" si="41"/>
        <v>4975.70424185923</v>
      </c>
    </row>
    <row r="189" spans="2:9" ht="15.75" customHeight="1" x14ac:dyDescent="0.2">
      <c r="B189" s="11">
        <f t="shared" si="39"/>
        <v>175</v>
      </c>
      <c r="C189" s="17">
        <f t="shared" si="40"/>
        <v>47727</v>
      </c>
      <c r="D189" s="18">
        <f t="shared" si="35"/>
        <v>843.85682804845135</v>
      </c>
      <c r="E189" s="19">
        <v>0</v>
      </c>
      <c r="F189" s="18">
        <f t="shared" si="36"/>
        <v>843.85682804845135</v>
      </c>
      <c r="G189" s="18">
        <f t="shared" si="37"/>
        <v>818.97830683915458</v>
      </c>
      <c r="H189" s="18">
        <f t="shared" si="38"/>
        <v>24.878521209296693</v>
      </c>
      <c r="I189" s="20">
        <f t="shared" si="41"/>
        <v>4156.7259350200757</v>
      </c>
    </row>
    <row r="190" spans="2:9" ht="15.75" customHeight="1" x14ac:dyDescent="0.2">
      <c r="B190" s="11">
        <f t="shared" si="39"/>
        <v>176</v>
      </c>
      <c r="C190" s="17">
        <f t="shared" si="40"/>
        <v>47757</v>
      </c>
      <c r="D190" s="18">
        <f t="shared" si="35"/>
        <v>843.85682804845135</v>
      </c>
      <c r="E190" s="19">
        <v>0</v>
      </c>
      <c r="F190" s="18">
        <f t="shared" si="36"/>
        <v>843.85682804845135</v>
      </c>
      <c r="G190" s="18">
        <f t="shared" si="37"/>
        <v>823.07319837335046</v>
      </c>
      <c r="H190" s="18">
        <f t="shared" si="38"/>
        <v>20.783629675100919</v>
      </c>
      <c r="I190" s="20">
        <f t="shared" si="41"/>
        <v>3333.6527366467253</v>
      </c>
    </row>
    <row r="191" spans="2:9" ht="15.75" customHeight="1" x14ac:dyDescent="0.2">
      <c r="B191" s="11">
        <f t="shared" si="39"/>
        <v>177</v>
      </c>
      <c r="C191" s="17">
        <f t="shared" si="40"/>
        <v>47788</v>
      </c>
      <c r="D191" s="18">
        <f t="shared" si="35"/>
        <v>843.85682804845135</v>
      </c>
      <c r="E191" s="19">
        <v>0</v>
      </c>
      <c r="F191" s="18">
        <f t="shared" si="36"/>
        <v>843.85682804845135</v>
      </c>
      <c r="G191" s="18">
        <f t="shared" si="37"/>
        <v>827.18856436521708</v>
      </c>
      <c r="H191" s="18">
        <f t="shared" si="38"/>
        <v>16.668263683234162</v>
      </c>
      <c r="I191" s="20">
        <f t="shared" si="41"/>
        <v>2506.4641722815081</v>
      </c>
    </row>
    <row r="192" spans="2:9" ht="15.75" customHeight="1" x14ac:dyDescent="0.2">
      <c r="B192" s="11">
        <f t="shared" si="39"/>
        <v>178</v>
      </c>
      <c r="C192" s="17">
        <f t="shared" si="40"/>
        <v>47818</v>
      </c>
      <c r="D192" s="18">
        <f t="shared" si="35"/>
        <v>843.85682804845135</v>
      </c>
      <c r="E192" s="19">
        <v>0</v>
      </c>
      <c r="F192" s="18">
        <f t="shared" si="36"/>
        <v>843.85682804845135</v>
      </c>
      <c r="G192" s="18">
        <f t="shared" si="37"/>
        <v>831.3245071870432</v>
      </c>
      <c r="H192" s="18">
        <f t="shared" si="38"/>
        <v>12.532320861408078</v>
      </c>
      <c r="I192" s="20">
        <f t="shared" si="41"/>
        <v>1675.1396650944648</v>
      </c>
    </row>
    <row r="193" spans="2:9" ht="15.75" customHeight="1" x14ac:dyDescent="0.2">
      <c r="B193" s="11">
        <f t="shared" si="39"/>
        <v>179</v>
      </c>
      <c r="C193" s="17">
        <f t="shared" si="40"/>
        <v>47849</v>
      </c>
      <c r="D193" s="18">
        <f t="shared" si="35"/>
        <v>843.85682804845135</v>
      </c>
      <c r="E193" s="19">
        <v>0</v>
      </c>
      <c r="F193" s="18">
        <f t="shared" si="36"/>
        <v>843.85682804845135</v>
      </c>
      <c r="G193" s="18">
        <f t="shared" si="37"/>
        <v>835.48112972297849</v>
      </c>
      <c r="H193" s="18">
        <f t="shared" si="38"/>
        <v>8.375698325472861</v>
      </c>
      <c r="I193" s="20">
        <f t="shared" si="41"/>
        <v>839.65853537148632</v>
      </c>
    </row>
    <row r="194" spans="2:9" ht="15.75" customHeight="1" x14ac:dyDescent="0.2">
      <c r="B194" s="11">
        <f t="shared" si="39"/>
        <v>180</v>
      </c>
      <c r="C194" s="17">
        <f t="shared" si="40"/>
        <v>47880</v>
      </c>
      <c r="D194" s="18">
        <f t="shared" si="35"/>
        <v>843.85682804845135</v>
      </c>
      <c r="E194" s="19">
        <v>0</v>
      </c>
      <c r="F194" s="18">
        <f t="shared" si="36"/>
        <v>843.85682804845135</v>
      </c>
      <c r="G194" s="18">
        <f t="shared" si="37"/>
        <v>839.6585353715933</v>
      </c>
      <c r="H194" s="18">
        <f t="shared" si="38"/>
        <v>4.1982926768579674</v>
      </c>
      <c r="I194" s="20">
        <f t="shared" si="41"/>
        <v>-1.0697931429604068E-10</v>
      </c>
    </row>
    <row r="195" spans="2:9" x14ac:dyDescent="0.2">
      <c r="H195" s="21" t="s">
        <v>18</v>
      </c>
    </row>
  </sheetData>
  <mergeCells count="3">
    <mergeCell ref="B2:I2"/>
    <mergeCell ref="D12:E12"/>
    <mergeCell ref="K2:V3"/>
  </mergeCells>
  <hyperlinks>
    <hyperlink ref="K2" r:id="rId1" display="Or, Click Here to Create Your Loan Amortization Schedule in Smartsheet" xr:uid="{00000000-0004-0000-0000-000000000000}"/>
    <hyperlink ref="K2:V3" r:id="rId2" display="または、ここをクリックして Smartsheet でローン償却スケジュールを作成します。" xr:uid="{9B84B6B9-6A1C-554A-89DE-8E51648DDBB8}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ローン償却スケジュール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2016-01-27T19:53:27Z</dcterms:created>
  <dcterms:modified xsi:type="dcterms:W3CDTF">2022-01-06T00:38:33Z</dcterms:modified>
</cp:coreProperties>
</file>